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чн" sheetId="1" state="visible" r:id="rId2"/>
    <sheet name="Заочн" sheetId="2" state="visible" r:id="rId3"/>
    <sheet name="ЛегкПром" sheetId="3" state="hidden" r:id="rId4"/>
    <sheet name="Платн" sheetId="4" state="hidden" r:id="rId5"/>
    <sheet name="Спец" sheetId="5" state="hidden" r:id="rId6"/>
    <sheet name="Прием" sheetId="6" state="hidden" r:id="rId7"/>
    <sheet name="Прием 2015" sheetId="7" state="hidden" r:id="rId8"/>
    <sheet name="Заметки" sheetId="8" state="hidden" r:id="rId9"/>
    <sheet name="Лист1" sheetId="9" state="visible" r:id="rId10"/>
  </sheets>
  <definedNames>
    <definedName function="false" hidden="false" localSheetId="1" name="_xlnm.Print_Titles" vbProcedure="false">Заочн!$3:$3</definedName>
    <definedName function="false" hidden="false" localSheetId="0" name="_xlnm.Print_Titles" vbProcedure="false">Очн!$3:$3</definedName>
    <definedName function="false" hidden="false" localSheetId="3" name="_xlnm.Print_Titles" vbProcedure="false">Платн!$3:$3</definedName>
    <definedName function="false" hidden="false" localSheetId="0" name="_xlnm.Print_Titles" vbProcedure="false">Очн!$3:$3</definedName>
    <definedName function="false" hidden="false" localSheetId="0" name="_xlnm.Print_Titles_0" vbProcedure="false">Очн!$3:$3</definedName>
    <definedName function="false" hidden="false" localSheetId="0" name="_xlnm.Print_Titles_0_0" vbProcedure="false">Очн!$3:$3</definedName>
    <definedName function="false" hidden="false" localSheetId="0" name="_xlnm.Print_Titles_0_0_0" vbProcedure="false">Очн!$3:$3</definedName>
    <definedName function="false" hidden="false" localSheetId="1" name="_xlnm.Print_Titles" vbProcedure="false">Заочн!$3:$3</definedName>
    <definedName function="false" hidden="false" localSheetId="1" name="_xlnm.Print_Titles_0" vbProcedure="false">Заочн!$3:$3</definedName>
    <definedName function="false" hidden="false" localSheetId="1" name="_xlnm.Print_Titles_0_0" vbProcedure="false">Заочн!$3:$3</definedName>
    <definedName function="false" hidden="false" localSheetId="1" name="_xlnm.Print_Titles_0_0_0" vbProcedure="false">Заочн!$3:$3</definedName>
    <definedName function="false" hidden="false" localSheetId="3" name="_xlnm.Print_Titles" vbProcedure="false">Платн!$3:$3</definedName>
    <definedName function="false" hidden="false" localSheetId="3" name="_xlnm.Print_Titles_0" vbProcedure="false">Платн!$3:$3</definedName>
    <definedName function="false" hidden="false" localSheetId="3" name="_xlnm.Print_Titles_0_0" vbProcedure="false">Платн!$3:$3</definedName>
    <definedName function="false" hidden="false" localSheetId="3" name="_xlnm.Print_Titles_0_0_0" vbProcedure="false">Платн!$3:$3</definedName>
    <definedName function="false" hidden="false" localSheetId="5" name="_xlnm.Print_Titles" vbProcedure="false">прием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<sst xmlns="http://schemas.openxmlformats.org/spreadsheetml/2006/main" count="397" uniqueCount="212">
  <si>
    <t xml:space="preserve">  Очная форма обучения</t>
  </si>
  <si>
    <t xml:space="preserve">Сведения по приему в профессиональные образовательные организации</t>
  </si>
  <si>
    <t xml:space="preserve">ОУ</t>
  </si>
  <si>
    <t xml:space="preserve">Код и наименование специальности, профессии</t>
  </si>
  <si>
    <t xml:space="preserve">База</t>
  </si>
  <si>
    <t xml:space="preserve">Форма обуч.</t>
  </si>
  <si>
    <t xml:space="preserve">План приема</t>
  </si>
  <si>
    <t xml:space="preserve">Подано докум.</t>
  </si>
  <si>
    <t xml:space="preserve">копии</t>
  </si>
  <si>
    <t xml:space="preserve">Всего</t>
  </si>
  <si>
    <t xml:space="preserve">ИТОГО</t>
  </si>
  <si>
    <t xml:space="preserve">Пензенский ИТ-колледж</t>
  </si>
  <si>
    <t xml:space="preserve">08.02.09 Монтаж, наладка и эксплуатация электрооборудования промышленных и гражданских зданий</t>
  </si>
  <si>
    <t xml:space="preserve">9 кл.</t>
  </si>
  <si>
    <t xml:space="preserve">27.02.07 Управление качеством продукции, процессов и услуг (по отраслям)</t>
  </si>
  <si>
    <t xml:space="preserve">25.02.08 Эксплуатация беспилотных авиационных систем</t>
  </si>
  <si>
    <t xml:space="preserve">15.02.15 Технология металлообрабатывающего производства</t>
  </si>
  <si>
    <t xml:space="preserve">10.02.01 Организация и технология защиты информации</t>
  </si>
  <si>
    <t xml:space="preserve">09.02.07 Информационные системы и программирование</t>
  </si>
  <si>
    <t xml:space="preserve">11 кл.</t>
  </si>
  <si>
    <t xml:space="preserve">09.02.06 Сетевое и системное администрирование</t>
  </si>
  <si>
    <t xml:space="preserve">10.02.05 Обеспечение информационной безопасности автоматизированных систем</t>
  </si>
  <si>
    <t xml:space="preserve">11.02.12 Почтовая связь</t>
  </si>
  <si>
    <t xml:space="preserve">11.02.15 Инфокоммуникационные сети системы связи</t>
  </si>
  <si>
    <t xml:space="preserve">13.02.11 Техническая эксплуатация и обслуживание электрического и электромеханического оборудования (по отраслям)</t>
  </si>
  <si>
    <t xml:space="preserve">15.02.10 Мехатроника и мобильная робототехника (по отраслям)</t>
  </si>
  <si>
    <t xml:space="preserve">22.02.06 Сварочное производство</t>
  </si>
  <si>
    <t xml:space="preserve">08.01.14 Монтажник санитарно-технических, вентиляционных систем и оборудования</t>
  </si>
  <si>
    <t xml:space="preserve">15.01.32 Оператор станков с программным управлением</t>
  </si>
  <si>
    <t xml:space="preserve">Итого</t>
  </si>
  <si>
    <r>
      <rPr>
        <b val="true"/>
        <sz val="14"/>
        <color rgb="FF000000"/>
        <rFont val="Times New Roman"/>
        <family val="1"/>
        <charset val="204"/>
      </rPr>
      <t xml:space="preserve"> </t>
    </r>
    <r>
      <rPr>
        <i val="true"/>
        <sz val="14"/>
        <color rgb="FF000000"/>
        <rFont val="Times New Roman"/>
        <family val="1"/>
        <charset val="204"/>
      </rPr>
      <t xml:space="preserve">Очно-заочная и заочная форма обучения</t>
    </r>
  </si>
  <si>
    <t xml:space="preserve">Прием 2016. Легкая промышленность</t>
  </si>
  <si>
    <t xml:space="preserve">Спец</t>
  </si>
  <si>
    <t xml:space="preserve">КМК</t>
  </si>
  <si>
    <t xml:space="preserve">НТК</t>
  </si>
  <si>
    <t xml:space="preserve">ПКСТиБ</t>
  </si>
  <si>
    <t xml:space="preserve">СКПТиБ</t>
  </si>
  <si>
    <t xml:space="preserve">ВСЕГО</t>
  </si>
  <si>
    <t xml:space="preserve">18.01.08 Мастер-изготовитель деталей и изделий из стекла</t>
  </si>
  <si>
    <t xml:space="preserve">18.02.05 Производство тугоплавких неметаллических и силикатных материалов и изделий</t>
  </si>
  <si>
    <t xml:space="preserve">29.01.05 Закройщик</t>
  </si>
  <si>
    <t xml:space="preserve">29.01.08 Оператор швейного оборудования</t>
  </si>
  <si>
    <t xml:space="preserve">29.01.29 Мастер столярного и мебельного производства</t>
  </si>
  <si>
    <t xml:space="preserve">29.02.04 Конструирование, моделирование и технология швейных изделий</t>
  </si>
  <si>
    <t xml:space="preserve">54.01.07 Изготовитель художественных изделий из керамики</t>
  </si>
  <si>
    <t xml:space="preserve">Общий итог</t>
  </si>
  <si>
    <t xml:space="preserve">Технология деревообработки (СПО)</t>
  </si>
  <si>
    <t xml:space="preserve">ПГУ</t>
  </si>
  <si>
    <t xml:space="preserve">Спасский колледж профес. технологий и бизнеса</t>
  </si>
  <si>
    <t xml:space="preserve">Пензенский колледж соврем. технологий и бизнеса</t>
  </si>
  <si>
    <t xml:space="preserve">Сведения по приему в профессиональные образовательные учреждения</t>
  </si>
  <si>
    <t xml:space="preserve">Форма</t>
  </si>
  <si>
    <t xml:space="preserve">Кузнецкий многопрофильный колледж</t>
  </si>
  <si>
    <t xml:space="preserve">44.02.01 Дошкольное образование</t>
  </si>
  <si>
    <t xml:space="preserve">очная</t>
  </si>
  <si>
    <t xml:space="preserve">заочн</t>
  </si>
  <si>
    <t xml:space="preserve">Подано заявлений</t>
  </si>
  <si>
    <t xml:space="preserve">Пензенский многопрофильный колледж</t>
  </si>
  <si>
    <t xml:space="preserve">11.01.08 Оператор связи</t>
  </si>
  <si>
    <t xml:space="preserve">15.01.05 Сварщик (электросварочные и газосварочные работы)</t>
  </si>
  <si>
    <t xml:space="preserve">15.01.25 Станочник (металлообработка)</t>
  </si>
  <si>
    <t xml:space="preserve">12.02.03 Радиоэлектронные приборные устройства</t>
  </si>
  <si>
    <t xml:space="preserve">12.02.04 Электромеханические приборные устройства</t>
  </si>
  <si>
    <t xml:space="preserve">15.02.08 Технология машиностроения</t>
  </si>
  <si>
    <t xml:space="preserve">15.02.09 Монтаж и техническая эксплуатация промышленного оборудования</t>
  </si>
  <si>
    <t xml:space="preserve">27.02.02 Техническое регулирование и управление качеством</t>
  </si>
  <si>
    <t xml:space="preserve">08.02.09 Монтаж, наладка и эксплуатация электрооборуд. промышл. и гражд. зданий</t>
  </si>
  <si>
    <t xml:space="preserve">09.02.01 Компьютерные системы и комплексы (базовый)</t>
  </si>
  <si>
    <t xml:space="preserve">09.02.01 Компьютерные системы и комплексы (углубленный)</t>
  </si>
  <si>
    <t xml:space="preserve">09.02.03 Программирование в компьютерных системах (углубленный)</t>
  </si>
  <si>
    <t xml:space="preserve">09.02.04 Информационные системы (по отраслям)</t>
  </si>
  <si>
    <t xml:space="preserve">10.02.03 Информационная безопасность автоматизированных систем</t>
  </si>
  <si>
    <t xml:space="preserve">13.02.11 Техническая эксплуатация  и обслуживание электрич. и электромеханич. оборуд.</t>
  </si>
  <si>
    <t xml:space="preserve">Пензенский колледж транспортных технологий</t>
  </si>
  <si>
    <t xml:space="preserve">20.02.04 Пожарная безопасность</t>
  </si>
  <si>
    <t xml:space="preserve">23.02.01 Организация перевозок и управление на транспорте</t>
  </si>
  <si>
    <t xml:space="preserve">23.02.03 Техническое обслуживание и ремонт автомобильного транспорта</t>
  </si>
  <si>
    <t xml:space="preserve">23.02.04 Технич. эксплуатация подъемно-трансп., строит., дорожных машин и оборуд.</t>
  </si>
  <si>
    <t xml:space="preserve">23.02.05 Эксплуатация транспортного электрооборудования и автоматики</t>
  </si>
  <si>
    <t xml:space="preserve">23.01.03 Автомеханик</t>
  </si>
  <si>
    <t xml:space="preserve">23.01.09 Машинист локомотива</t>
  </si>
  <si>
    <t xml:space="preserve">43.01.06 Проводник на железнодорожном транспорте</t>
  </si>
  <si>
    <t xml:space="preserve">в т.ч. Лунинский филиал</t>
  </si>
  <si>
    <t xml:space="preserve">38.01.02 Продавец, контролёр-кассир</t>
  </si>
  <si>
    <t xml:space="preserve">Пензенский колледж архитект. и строительства</t>
  </si>
  <si>
    <t xml:space="preserve">07.02.01 Архитектура</t>
  </si>
  <si>
    <t xml:space="preserve">08.02.01 Строительство и эксплуатация зданий и сооружений</t>
  </si>
  <si>
    <t xml:space="preserve">42.02.01 Реклама</t>
  </si>
  <si>
    <t xml:space="preserve">35.02.12 Садово-парковое и ландшафтное строительство</t>
  </si>
  <si>
    <t xml:space="preserve">09.02.05 Прикладная информатика</t>
  </si>
  <si>
    <t xml:space="preserve">08.02.01 Строительство и эксплуатация  дорог и аэродромов</t>
  </si>
  <si>
    <t xml:space="preserve">Пензенский агропромышленный колледж</t>
  </si>
  <si>
    <t xml:space="preserve">08.01.08 Мастер отделочных строительных работ</t>
  </si>
  <si>
    <t xml:space="preserve">15.01.05 Сварщик (ручной и частично механизированной сварки (наплавки)</t>
  </si>
  <si>
    <t xml:space="preserve">08.01.18 Электромонтажник электрических сетей и электрооборудования</t>
  </si>
  <si>
    <t xml:space="preserve">Пензенский социально-педагогический колледж</t>
  </si>
  <si>
    <t xml:space="preserve">40.02.01 Право и организация социального обеспечения</t>
  </si>
  <si>
    <t xml:space="preserve">очн</t>
  </si>
  <si>
    <t xml:space="preserve">44.02.03 Педагогика дополнительного образования</t>
  </si>
  <si>
    <t xml:space="preserve">49.02.02 Адаптивная физическая культура</t>
  </si>
  <si>
    <t xml:space="preserve">43.02.10 Туризм</t>
  </si>
  <si>
    <t xml:space="preserve">46.02.01 Документационное обеспечение управления и архивоведение</t>
  </si>
  <si>
    <t xml:space="preserve">в т.ч. Городищенский филиал</t>
  </si>
  <si>
    <t xml:space="preserve">29.01.08  Оператор швейного оборудования</t>
  </si>
  <si>
    <t xml:space="preserve">38.02.07 Банковское дело</t>
  </si>
  <si>
    <t xml:space="preserve">38.02.01 Экономика и бухгалтерский учет</t>
  </si>
  <si>
    <t xml:space="preserve">08.01.07 Мастер общестроительных работ</t>
  </si>
  <si>
    <t xml:space="preserve">08.01.11 Машинист  машин и оборудования в производстве цемента</t>
  </si>
  <si>
    <t xml:space="preserve">08.02.03 Производство неметаллических строительных изделий и конструкций</t>
  </si>
  <si>
    <t xml:space="preserve">08.02.08 Монтаж и эксплуатация оборудования и систем газоснабжения</t>
  </si>
  <si>
    <t xml:space="preserve">09.01.03 Мастер по обработке цифровой информации</t>
  </si>
  <si>
    <t xml:space="preserve">09.02.01 Компьютерные системы и комплексы</t>
  </si>
  <si>
    <t xml:space="preserve">09.02.03 Программирование в компьютерных системах</t>
  </si>
  <si>
    <t xml:space="preserve">09.02.10 Технология продукции общественного питания</t>
  </si>
  <si>
    <t xml:space="preserve">11.02.02 Техническое обслуживание и ремонт радиоэлектронной техники</t>
  </si>
  <si>
    <t xml:space="preserve">13.02.03 Электрические станции, сети и системы</t>
  </si>
  <si>
    <t xml:space="preserve">13.02.07 Электроснабжение (по отраслям)</t>
  </si>
  <si>
    <t xml:space="preserve">15.01.05 Сварщик (электросварочные и  газосварочные работы)</t>
  </si>
  <si>
    <t xml:space="preserve">15.01.26 Токарь-универсал</t>
  </si>
  <si>
    <t xml:space="preserve">15.01.30 Слесарь</t>
  </si>
  <si>
    <t xml:space="preserve">19.01.01 Аппаратчик-оператор в биотехнологии</t>
  </si>
  <si>
    <t xml:space="preserve">19.01.10 Мастер производства молочной продукции</t>
  </si>
  <si>
    <t xml:space="preserve">19.01.17 Повар, кондитер</t>
  </si>
  <si>
    <t xml:space="preserve">19.02.03 Технология хлеба, кондитерских и макаронных изделий</t>
  </si>
  <si>
    <t xml:space="preserve">19.02.08 Технология мяса и мясных продуктов</t>
  </si>
  <si>
    <t xml:space="preserve">19.02.10 Технология продукции общественного питания</t>
  </si>
  <si>
    <t xml:space="preserve">21.02.04 Землеустройство</t>
  </si>
  <si>
    <t xml:space="preserve">21.02.05 Земельно-имущественные отношения</t>
  </si>
  <si>
    <t xml:space="preserve">23.01.06 Машинист дорожных и строительных машин</t>
  </si>
  <si>
    <t xml:space="preserve">23.01.07 Машинист крана</t>
  </si>
  <si>
    <t xml:space="preserve">23.01.15 Программирование в компьютерных системах</t>
  </si>
  <si>
    <t xml:space="preserve">29.01.07 Портной</t>
  </si>
  <si>
    <t xml:space="preserve">32.02.03 Техническое обслуживание и ремонт автомобильного транспорта</t>
  </si>
  <si>
    <t xml:space="preserve">35.01.11 Мастер сельскохозяйственного производства</t>
  </si>
  <si>
    <t xml:space="preserve">35.01.13 Тракторист-машинист сельскохозяйственного производства</t>
  </si>
  <si>
    <t xml:space="preserve">35.01.19 Мастер садово-паркового и ландшафтного строительства</t>
  </si>
  <si>
    <t xml:space="preserve">35.02.01 Лесное и лесопарковое хозяйство</t>
  </si>
  <si>
    <t xml:space="preserve">35.02.03 Технология деревообработки</t>
  </si>
  <si>
    <t xml:space="preserve">35.02.05 Агрономия</t>
  </si>
  <si>
    <t xml:space="preserve">35.02.06 Технология производства и переработка сельскохозяйственной продукции</t>
  </si>
  <si>
    <t xml:space="preserve">35.02.08 Электрификация и автоматизация сельского хозяйства</t>
  </si>
  <si>
    <t xml:space="preserve">35.02.09 Ихтиология и рыбоводство</t>
  </si>
  <si>
    <t xml:space="preserve">36.02.01 Ветеринария</t>
  </si>
  <si>
    <t xml:space="preserve">38.02.01 Экономика и бухгалтерский учет (по отраслям)</t>
  </si>
  <si>
    <t xml:space="preserve">38.02.02 Страховое дело (по отраслям)</t>
  </si>
  <si>
    <t xml:space="preserve">38.02.03 Операционная деятельность в логистике </t>
  </si>
  <si>
    <t xml:space="preserve">38.02.04 Коммерция (по отраслям)</t>
  </si>
  <si>
    <t xml:space="preserve">38.02.05 Товароведение и экспертиза качества потребительских товаров</t>
  </si>
  <si>
    <t xml:space="preserve">43.01.01 Официант, бармен</t>
  </si>
  <si>
    <t xml:space="preserve">43.02.11 Гостиничный сервис</t>
  </si>
  <si>
    <t xml:space="preserve">44.02.02 Преподавание в начальных классах</t>
  </si>
  <si>
    <t xml:space="preserve">49.02.01 Физическая культура</t>
  </si>
  <si>
    <t xml:space="preserve">Прием граждан, очная форма обучения</t>
  </si>
  <si>
    <t xml:space="preserve">Образовательное учреждение</t>
  </si>
  <si>
    <t xml:space="preserve">План</t>
  </si>
  <si>
    <t xml:space="preserve">Зачислено</t>
  </si>
  <si>
    <t xml:space="preserve">Выполнение</t>
  </si>
  <si>
    <t xml:space="preserve">Пензенский колледж пищевой промышленности и коммерции</t>
  </si>
  <si>
    <t xml:space="preserve">Сердобский многопрофильный техникум</t>
  </si>
  <si>
    <t xml:space="preserve">Каменский техникум промышленных технологий и предпринимательства</t>
  </si>
  <si>
    <t xml:space="preserve">Нижнеломовский многопрофильный техникум</t>
  </si>
  <si>
    <t xml:space="preserve">Спасский колледж професиональных технологий и бизнеса</t>
  </si>
  <si>
    <t xml:space="preserve">Мокшанский агротехнологический колледж</t>
  </si>
  <si>
    <t xml:space="preserve">Пензенский лесной колледж</t>
  </si>
  <si>
    <t xml:space="preserve">Никольский технологический колледж</t>
  </si>
  <si>
    <t xml:space="preserve">Прием граждан, заочная форма обучения</t>
  </si>
  <si>
    <t xml:space="preserve">Прием граждан</t>
  </si>
  <si>
    <t xml:space="preserve">Очное</t>
  </si>
  <si>
    <t xml:space="preserve">в том числе</t>
  </si>
  <si>
    <t xml:space="preserve">Заочное</t>
  </si>
  <si>
    <t xml:space="preserve">Муниципальные районы,
городские округа</t>
  </si>
  <si>
    <t xml:space="preserve">План приема, чел.</t>
  </si>
  <si>
    <t xml:space="preserve">ППКРС*, чел.</t>
  </si>
  <si>
    <t xml:space="preserve">ППССЗ**, чел.</t>
  </si>
  <si>
    <t xml:space="preserve">Заочное обуч., чел.</t>
  </si>
  <si>
    <t xml:space="preserve">Население, тыс. чел.</t>
  </si>
  <si>
    <t xml:space="preserve">План приема на 1 тыс. насел., чел.</t>
  </si>
  <si>
    <t xml:space="preserve">%</t>
  </si>
  <si>
    <t xml:space="preserve">г. Пенза</t>
  </si>
  <si>
    <t xml:space="preserve">Все</t>
  </si>
  <si>
    <t xml:space="preserve">г. Заречный</t>
  </si>
  <si>
    <t xml:space="preserve">Пензенский район</t>
  </si>
  <si>
    <t xml:space="preserve">Бессоновский район</t>
  </si>
  <si>
    <t xml:space="preserve">Шемышейский район</t>
  </si>
  <si>
    <t xml:space="preserve">Городищенский район</t>
  </si>
  <si>
    <t xml:space="preserve">Лунинский район</t>
  </si>
  <si>
    <t xml:space="preserve">Малосердобинский район</t>
  </si>
  <si>
    <t xml:space="preserve">г. Кузнецк</t>
  </si>
  <si>
    <t xml:space="preserve">Кузнецкий район</t>
  </si>
  <si>
    <t xml:space="preserve">Камешкирский район</t>
  </si>
  <si>
    <t xml:space="preserve">Лопатинский район</t>
  </si>
  <si>
    <t xml:space="preserve">Неверкинский район</t>
  </si>
  <si>
    <t xml:space="preserve">Сердобский район</t>
  </si>
  <si>
    <t xml:space="preserve">Колышлейский район</t>
  </si>
  <si>
    <t xml:space="preserve">Бековский район</t>
  </si>
  <si>
    <t xml:space="preserve">Тамалинский район</t>
  </si>
  <si>
    <t xml:space="preserve">Каменский район</t>
  </si>
  <si>
    <t xml:space="preserve">Белинский район</t>
  </si>
  <si>
    <t xml:space="preserve">Нижнеломовский район</t>
  </si>
  <si>
    <t xml:space="preserve">Земетчинский район</t>
  </si>
  <si>
    <t xml:space="preserve">Башмаковский район</t>
  </si>
  <si>
    <t xml:space="preserve">Вадинский район</t>
  </si>
  <si>
    <t xml:space="preserve">Пачелмский район</t>
  </si>
  <si>
    <t xml:space="preserve">Спасский район</t>
  </si>
  <si>
    <t xml:space="preserve">Наровчатский район</t>
  </si>
  <si>
    <t xml:space="preserve">Мокшанский район</t>
  </si>
  <si>
    <t xml:space="preserve">Иссинский район</t>
  </si>
  <si>
    <t xml:space="preserve">Сосновоборский район</t>
  </si>
  <si>
    <t xml:space="preserve">Никольский район</t>
  </si>
  <si>
    <t xml:space="preserve">* Программы подготовки квалифицированных рабочих, служащих</t>
  </si>
  <si>
    <t xml:space="preserve">** Программы подготовки специалистов среднего звена</t>
  </si>
  <si>
    <t xml:space="preserve">Спасск - Алексей Григорьевич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</si>
</sst>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%"/>
    <numFmt numFmtId="167" formatCode="0.0%"/>
    <numFmt numFmtId="168" formatCode="_-* #,##0.00_р_._-;\-* #,##0.00_р_._-;_-* \-??_р_._-;_-@_-"/>
    <numFmt numFmtId="169" formatCode="0.000"/>
    <numFmt numFmtId="170" formatCode="0.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7FFFF"/>
      </patternFill>
    </fill>
    <fill>
      <patternFill patternType="solid">
        <fgColor rgb="FFE7FFFF"/>
        <bgColor rgb="FFFFFFFF"/>
      </patternFill>
    </fill>
    <fill>
      <patternFill patternType="solid">
        <fgColor rgb="FFFFFFCC"/>
        <bgColor rgb="FFFFFFFF"/>
      </patternFill>
    </fill>
  </fills>
  <borders count="4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top" textRotation="0" wrapText="false" indent="1" shrinkToFit="false"/>
      <protection locked="true" hidden="false"/>
    </xf>
    <xf numFmtId="164" fontId="5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8" fillId="2" borderId="6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13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1" fillId="2" borderId="18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1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7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2" borderId="2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0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28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2" borderId="2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2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1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8" fillId="3" borderId="6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6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8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6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8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6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8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6" fillId="4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6" fillId="4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8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6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3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6" fillId="4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6" fillId="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4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45" xfId="19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1" fillId="0" borderId="46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6" fillId="4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7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2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4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top" textRotation="0" wrapText="false" indent="1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2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top" textRotation="0" wrapText="false" indent="1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9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4" xfId="19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7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4" topLeftCell="A5" activePane="bottomLeft" state="frozen"/>
      <selection pane="topLeft" activeCell="A1" activeCellId="0" sqref="A1"/>
      <selection pane="bottomLeft" activeCell="I19" activeCellId="0" sqref="I19"/>
    </sheetView>
  </sheetViews>
  <sheetFormatPr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2" width="40.88"/>
    <col collapsed="false" customWidth="true" hidden="false" outlineLevel="0" max="3" min="3" style="2" width="4.57"/>
    <col collapsed="false" customWidth="true" hidden="true" outlineLevel="0" max="4" min="4" style="2" width="6.57"/>
    <col collapsed="false" customWidth="true" hidden="false" outlineLevel="0" max="5" min="5" style="2" width="5.86"/>
    <col collapsed="false" customWidth="true" hidden="false" outlineLevel="0" max="6" min="6" style="2" width="7.87"/>
    <col collapsed="false" customWidth="true" hidden="false" outlineLevel="0" max="7" min="7" style="2" width="6.01"/>
    <col collapsed="false" customWidth="true" hidden="false" outlineLevel="0" max="8" min="8" style="2" width="6.15"/>
    <col collapsed="false" customWidth="true" hidden="false" outlineLevel="0" max="9" min="9" style="2" width="12.22"/>
    <col collapsed="false" customWidth="true" hidden="false" outlineLevel="0" max="64" min="10" style="2" width="9.13"/>
    <col collapsed="false" customWidth="true" hidden="false" outlineLevel="0" max="1025" min="65" style="0" width="9.64"/>
  </cols>
  <sheetData>
    <row r="1" customFormat="false" ht="26.85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  <c r="G1" s="4"/>
      <c r="H1" s="4"/>
    </row>
    <row r="2" customFormat="false" ht="11.85" hidden="false" customHeight="true" outlineLevel="0" collapsed="false"/>
    <row r="3" s="11" customFormat="true" ht="38.25" hidden="false" customHeight="false" outlineLevel="0" collapsed="false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="19" customFormat="true" ht="17.35" hidden="false" customHeight="false" outlineLevel="0" collapsed="false">
      <c r="A4" s="12" t="s">
        <v>10</v>
      </c>
      <c r="B4" s="13"/>
      <c r="C4" s="14"/>
      <c r="D4" s="14"/>
      <c r="E4" s="14" t="n">
        <f aca="false">E21</f>
        <v>550</v>
      </c>
      <c r="F4" s="15" t="n">
        <f aca="false">F21</f>
        <v>672</v>
      </c>
      <c r="G4" s="16" t="n">
        <f aca="false">G5+G6+G7+G8+G9+G10+G11+G12+G13+G14+G15+G16+G17+G18+G19+G20</f>
        <v>409</v>
      </c>
      <c r="H4" s="17" t="n">
        <f aca="false">H5+H6+H7+H8+H9+H10+H11+H12+H13+H14+H15+H16+H17+H18+H19+H20</f>
        <v>1081</v>
      </c>
      <c r="I4" s="18" t="n">
        <f aca="false">F4/E4*100</f>
        <v>122.181818181818</v>
      </c>
    </row>
    <row r="5" customFormat="false" ht="37.3" hidden="false" customHeight="false" outlineLevel="0" collapsed="false">
      <c r="A5" s="20" t="s">
        <v>11</v>
      </c>
      <c r="B5" s="21" t="s">
        <v>12</v>
      </c>
      <c r="C5" s="22" t="s">
        <v>13</v>
      </c>
      <c r="D5" s="23"/>
      <c r="E5" s="24" t="n">
        <v>25</v>
      </c>
      <c r="F5" s="25" t="n">
        <v>28</v>
      </c>
      <c r="G5" s="26" t="n">
        <v>9</v>
      </c>
      <c r="H5" s="27" t="n">
        <f aca="false">F5+G5</f>
        <v>37</v>
      </c>
    </row>
    <row r="6" customFormat="false" ht="25.35" hidden="false" customHeight="false" outlineLevel="0" collapsed="false">
      <c r="A6" s="28"/>
      <c r="B6" s="29" t="s">
        <v>14</v>
      </c>
      <c r="C6" s="30" t="s">
        <v>13</v>
      </c>
      <c r="D6" s="31"/>
      <c r="E6" s="32" t="n">
        <v>50</v>
      </c>
      <c r="F6" s="33" t="n">
        <v>35</v>
      </c>
      <c r="G6" s="34" t="n">
        <v>26</v>
      </c>
      <c r="H6" s="35" t="n">
        <f aca="false">F6+G6</f>
        <v>61</v>
      </c>
    </row>
    <row r="7" customFormat="false" ht="25.35" hidden="false" customHeight="false" outlineLevel="0" collapsed="false">
      <c r="A7" s="36"/>
      <c r="B7" s="29" t="s">
        <v>15</v>
      </c>
      <c r="C7" s="30" t="s">
        <v>13</v>
      </c>
      <c r="D7" s="31"/>
      <c r="E7" s="32" t="n">
        <v>25</v>
      </c>
      <c r="F7" s="33" t="n">
        <v>42</v>
      </c>
      <c r="G7" s="34" t="n">
        <v>17</v>
      </c>
      <c r="H7" s="35" t="n">
        <f aca="false">F7+G7</f>
        <v>59</v>
      </c>
    </row>
    <row r="8" customFormat="false" ht="25.35" hidden="false" customHeight="false" outlineLevel="0" collapsed="false">
      <c r="A8" s="36"/>
      <c r="B8" s="29" t="s">
        <v>16</v>
      </c>
      <c r="C8" s="30" t="s">
        <v>13</v>
      </c>
      <c r="D8" s="31"/>
      <c r="E8" s="32" t="n">
        <v>50</v>
      </c>
      <c r="F8" s="33" t="n">
        <v>48</v>
      </c>
      <c r="G8" s="34" t="n">
        <v>8</v>
      </c>
      <c r="H8" s="35" t="n">
        <f aca="false">F8+G8</f>
        <v>56</v>
      </c>
    </row>
    <row r="9" customFormat="false" ht="25.35" hidden="false" customHeight="false" outlineLevel="0" collapsed="false">
      <c r="A9" s="36"/>
      <c r="B9" s="29" t="s">
        <v>17</v>
      </c>
      <c r="C9" s="30" t="s">
        <v>13</v>
      </c>
      <c r="D9" s="31"/>
      <c r="E9" s="32" t="n">
        <v>25</v>
      </c>
      <c r="F9" s="33" t="n">
        <v>19</v>
      </c>
      <c r="G9" s="34" t="n">
        <v>15</v>
      </c>
      <c r="H9" s="35" t="n">
        <f aca="false">F9+G9</f>
        <v>34</v>
      </c>
    </row>
    <row r="10" customFormat="false" ht="25.35" hidden="false" customHeight="false" outlineLevel="0" collapsed="false">
      <c r="A10" s="36"/>
      <c r="B10" s="29" t="s">
        <v>18</v>
      </c>
      <c r="C10" s="30" t="s">
        <v>13</v>
      </c>
      <c r="D10" s="31"/>
      <c r="E10" s="32" t="n">
        <v>75</v>
      </c>
      <c r="F10" s="33" t="n">
        <v>164</v>
      </c>
      <c r="G10" s="34" t="n">
        <v>113</v>
      </c>
      <c r="H10" s="35" t="n">
        <f aca="false">F10+G10</f>
        <v>277</v>
      </c>
    </row>
    <row r="11" customFormat="false" ht="25.35" hidden="false" customHeight="false" outlineLevel="0" collapsed="false">
      <c r="A11" s="36"/>
      <c r="B11" s="29" t="s">
        <v>18</v>
      </c>
      <c r="C11" s="30" t="s">
        <v>19</v>
      </c>
      <c r="D11" s="31"/>
      <c r="E11" s="32" t="n">
        <v>25</v>
      </c>
      <c r="F11" s="33" t="n">
        <v>33</v>
      </c>
      <c r="G11" s="34" t="n">
        <v>49</v>
      </c>
      <c r="H11" s="35" t="n">
        <f aca="false">F11+G11</f>
        <v>82</v>
      </c>
    </row>
    <row r="12" customFormat="false" ht="25.35" hidden="false" customHeight="false" outlineLevel="0" collapsed="false">
      <c r="A12" s="36"/>
      <c r="B12" s="29" t="s">
        <v>20</v>
      </c>
      <c r="C12" s="30" t="s">
        <v>13</v>
      </c>
      <c r="D12" s="31"/>
      <c r="E12" s="32" t="n">
        <v>50</v>
      </c>
      <c r="F12" s="33" t="n">
        <v>57</v>
      </c>
      <c r="G12" s="34" t="n">
        <v>43</v>
      </c>
      <c r="H12" s="35" t="n">
        <f aca="false">F12+G12</f>
        <v>100</v>
      </c>
    </row>
    <row r="13" customFormat="false" ht="25.35" hidden="false" customHeight="false" outlineLevel="0" collapsed="false">
      <c r="A13" s="36"/>
      <c r="B13" s="29" t="s">
        <v>21</v>
      </c>
      <c r="C13" s="30" t="s">
        <v>13</v>
      </c>
      <c r="D13" s="31"/>
      <c r="E13" s="32" t="n">
        <v>25</v>
      </c>
      <c r="F13" s="33" t="n">
        <v>31</v>
      </c>
      <c r="G13" s="34" t="n">
        <v>20</v>
      </c>
      <c r="H13" s="35" t="n">
        <f aca="false">F13+G13</f>
        <v>51</v>
      </c>
    </row>
    <row r="14" customFormat="false" ht="13.8" hidden="false" customHeight="false" outlineLevel="0" collapsed="false">
      <c r="A14" s="36"/>
      <c r="B14" s="29" t="s">
        <v>22</v>
      </c>
      <c r="C14" s="30" t="s">
        <v>13</v>
      </c>
      <c r="D14" s="31"/>
      <c r="E14" s="32" t="n">
        <v>25</v>
      </c>
      <c r="F14" s="33" t="n">
        <v>26</v>
      </c>
      <c r="G14" s="34" t="n">
        <v>7</v>
      </c>
      <c r="H14" s="35" t="n">
        <f aca="false">F14+G14</f>
        <v>33</v>
      </c>
    </row>
    <row r="15" customFormat="false" ht="25.35" hidden="false" customHeight="false" outlineLevel="0" collapsed="false">
      <c r="A15" s="36"/>
      <c r="B15" s="29" t="s">
        <v>23</v>
      </c>
      <c r="C15" s="30" t="s">
        <v>13</v>
      </c>
      <c r="D15" s="31"/>
      <c r="E15" s="32" t="n">
        <v>25</v>
      </c>
      <c r="F15" s="33" t="n">
        <v>19</v>
      </c>
      <c r="G15" s="34" t="n">
        <v>12</v>
      </c>
      <c r="H15" s="35" t="n">
        <f aca="false">F15+G15</f>
        <v>31</v>
      </c>
    </row>
    <row r="16" customFormat="false" ht="49.25" hidden="false" customHeight="false" outlineLevel="0" collapsed="false">
      <c r="A16" s="36"/>
      <c r="B16" s="29" t="s">
        <v>24</v>
      </c>
      <c r="C16" s="30" t="s">
        <v>13</v>
      </c>
      <c r="D16" s="31"/>
      <c r="E16" s="32" t="n">
        <v>25</v>
      </c>
      <c r="F16" s="33" t="n">
        <v>20</v>
      </c>
      <c r="G16" s="34" t="n">
        <v>13</v>
      </c>
      <c r="H16" s="35" t="n">
        <f aca="false">F16+G16</f>
        <v>33</v>
      </c>
    </row>
    <row r="17" customFormat="false" ht="25.35" hidden="false" customHeight="false" outlineLevel="0" collapsed="false">
      <c r="A17" s="36"/>
      <c r="B17" s="29" t="s">
        <v>25</v>
      </c>
      <c r="C17" s="30" t="s">
        <v>13</v>
      </c>
      <c r="D17" s="31"/>
      <c r="E17" s="32" t="n">
        <v>25</v>
      </c>
      <c r="F17" s="33" t="n">
        <v>20</v>
      </c>
      <c r="G17" s="34" t="n">
        <v>15</v>
      </c>
      <c r="H17" s="35" t="n">
        <f aca="false">F17+G17</f>
        <v>35</v>
      </c>
    </row>
    <row r="18" customFormat="false" ht="13.8" hidden="false" customHeight="false" outlineLevel="0" collapsed="false">
      <c r="A18" s="36"/>
      <c r="B18" s="29" t="s">
        <v>26</v>
      </c>
      <c r="C18" s="30" t="s">
        <v>13</v>
      </c>
      <c r="D18" s="31"/>
      <c r="E18" s="32" t="n">
        <v>25</v>
      </c>
      <c r="F18" s="33" t="n">
        <v>48</v>
      </c>
      <c r="G18" s="34" t="n">
        <v>26</v>
      </c>
      <c r="H18" s="35" t="n">
        <f aca="false">F18+G18</f>
        <v>74</v>
      </c>
    </row>
    <row r="19" customFormat="false" ht="37.3" hidden="false" customHeight="false" outlineLevel="0" collapsed="false">
      <c r="A19" s="36"/>
      <c r="B19" s="29" t="s">
        <v>27</v>
      </c>
      <c r="C19" s="30" t="s">
        <v>13</v>
      </c>
      <c r="D19" s="31"/>
      <c r="E19" s="32" t="n">
        <v>25</v>
      </c>
      <c r="F19" s="33" t="n">
        <v>26</v>
      </c>
      <c r="G19" s="34" t="n">
        <v>8</v>
      </c>
      <c r="H19" s="35" t="n">
        <f aca="false">F19+G19</f>
        <v>34</v>
      </c>
    </row>
    <row r="20" customFormat="false" ht="25.35" hidden="false" customHeight="false" outlineLevel="0" collapsed="false">
      <c r="A20" s="37"/>
      <c r="B20" s="38" t="s">
        <v>28</v>
      </c>
      <c r="C20" s="39" t="s">
        <v>13</v>
      </c>
      <c r="D20" s="40"/>
      <c r="E20" s="41" t="n">
        <v>50</v>
      </c>
      <c r="F20" s="42" t="n">
        <v>56</v>
      </c>
      <c r="G20" s="43" t="n">
        <v>28</v>
      </c>
      <c r="H20" s="35" t="n">
        <f aca="false">F20+G20</f>
        <v>84</v>
      </c>
    </row>
    <row r="21" s="49" customFormat="true" ht="15.75" hidden="false" customHeight="false" outlineLevel="0" collapsed="false">
      <c r="A21" s="44" t="s">
        <v>29</v>
      </c>
      <c r="B21" s="45"/>
      <c r="C21" s="46"/>
      <c r="D21" s="46" t="n">
        <f aca="false">F21/E21</f>
        <v>1.22181818181818</v>
      </c>
      <c r="E21" s="47" t="n">
        <f aca="false">SUM(E5:E20)</f>
        <v>550</v>
      </c>
      <c r="F21" s="48" t="n">
        <f aca="false">SUM(F5:F20)</f>
        <v>672</v>
      </c>
      <c r="G21" s="16" t="n">
        <f aca="false">G4</f>
        <v>409</v>
      </c>
      <c r="H21" s="17" t="n">
        <f aca="false">H4</f>
        <v>1081</v>
      </c>
    </row>
  </sheetData>
  <mergeCells count="1">
    <mergeCell ref="B1:H1"/>
  </mergeCells>
  <printOptions headings="false" gridLines="false" gridLinesSet="true" horizontalCentered="false" verticalCentered="false"/>
  <pageMargins left="0.118055555555556" right="0.118055555555556" top="0.945138888888889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3" activeCellId="0" sqref="C13"/>
    </sheetView>
  </sheetViews>
  <sheetFormatPr defaultRowHeight="15" zeroHeight="false" outlineLevelRow="0" outlineLevelCol="0"/>
  <cols>
    <col collapsed="false" customWidth="true" hidden="false" outlineLevel="0" max="1" min="1" style="1" width="52"/>
    <col collapsed="false" customWidth="true" hidden="false" outlineLevel="0" max="2" min="2" style="2" width="57.88"/>
    <col collapsed="false" customWidth="true" hidden="false" outlineLevel="0" max="3" min="3" style="2" width="6.42"/>
    <col collapsed="false" customWidth="true" hidden="true" outlineLevel="0" max="4" min="4" style="2" width="7.15"/>
    <col collapsed="false" customWidth="true" hidden="false" outlineLevel="0" max="6" min="5" style="2" width="7"/>
    <col collapsed="false" customWidth="true" hidden="false" outlineLevel="0" max="64" min="7" style="2" width="9.13"/>
    <col collapsed="false" customWidth="true" hidden="false" outlineLevel="0" max="1025" min="65" style="0" width="9.64"/>
  </cols>
  <sheetData>
    <row r="1" s="51" customFormat="true" ht="18.75" hidden="false" customHeight="false" outlineLevel="0" collapsed="false">
      <c r="A1" s="50" t="s">
        <v>30</v>
      </c>
      <c r="C1" s="52"/>
    </row>
    <row r="2" customFormat="false" ht="6.75" hidden="false" customHeight="true" outlineLevel="0" collapsed="false"/>
    <row r="3" s="11" customFormat="true" ht="25.5" hidden="false" customHeight="false" outlineLevel="0" collapsed="false">
      <c r="A3" s="5" t="s">
        <v>2</v>
      </c>
      <c r="B3" s="47" t="s">
        <v>3</v>
      </c>
      <c r="C3" s="53" t="s">
        <v>4</v>
      </c>
      <c r="D3" s="7" t="s">
        <v>5</v>
      </c>
      <c r="E3" s="7" t="s">
        <v>6</v>
      </c>
      <c r="F3" s="54" t="s">
        <v>7</v>
      </c>
    </row>
    <row r="4" s="19" customFormat="true" ht="18.75" hidden="false" customHeight="false" outlineLevel="0" collapsed="false">
      <c r="A4" s="12" t="s">
        <v>10</v>
      </c>
      <c r="B4" s="13"/>
      <c r="C4" s="13"/>
      <c r="D4" s="14"/>
      <c r="E4" s="14"/>
      <c r="F4" s="55"/>
    </row>
    <row r="5" customFormat="false" ht="15" hidden="false" customHeight="false" outlineLevel="0" collapsed="false">
      <c r="A5" s="56" t="s">
        <v>11</v>
      </c>
      <c r="B5" s="57"/>
      <c r="C5" s="58" t="s">
        <v>19</v>
      </c>
      <c r="D5" s="59"/>
      <c r="E5" s="59"/>
      <c r="F5" s="60"/>
    </row>
    <row r="6" customFormat="false" ht="15" hidden="false" customHeight="false" outlineLevel="0" collapsed="false">
      <c r="A6" s="61"/>
      <c r="B6" s="62"/>
      <c r="C6" s="63" t="s">
        <v>19</v>
      </c>
      <c r="D6" s="64"/>
      <c r="E6" s="64"/>
      <c r="F6" s="65"/>
    </row>
    <row r="7" s="72" customFormat="true" ht="14.25" hidden="false" customHeight="false" outlineLevel="0" collapsed="false">
      <c r="A7" s="66" t="s">
        <v>29</v>
      </c>
      <c r="B7" s="67"/>
      <c r="C7" s="68"/>
      <c r="D7" s="69" t="e">
        <f aca="false">F7/E7</f>
        <v>#DIV/0!</v>
      </c>
      <c r="E7" s="70"/>
      <c r="F7" s="71"/>
    </row>
  </sheetData>
  <printOptions headings="false" gridLines="false" gridLinesSet="true" horizontalCentered="false" verticalCentered="false"/>
  <pageMargins left="0.511805555555555" right="0.511805555555555" top="0.945138888888889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BL1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30" activeCellId="0" sqref="D30"/>
    </sheetView>
  </sheetViews>
  <sheetFormatPr defaultRowHeight="15" zeroHeight="false" outlineLevelRow="0" outlineLevelCol="0"/>
  <cols>
    <col collapsed="false" customWidth="true" hidden="false" outlineLevel="0" max="1" min="1" style="73" width="92.14"/>
    <col collapsed="false" customWidth="true" hidden="false" outlineLevel="0" max="2" min="2" style="73" width="5.43"/>
    <col collapsed="false" customWidth="true" hidden="false" outlineLevel="0" max="3" min="3" style="73" width="5.28"/>
    <col collapsed="false" customWidth="true" hidden="false" outlineLevel="0" max="5" min="4" style="73" width="9.71"/>
    <col collapsed="false" customWidth="true" hidden="false" outlineLevel="0" max="6" min="6" style="73" width="8.57"/>
    <col collapsed="false" customWidth="true" hidden="false" outlineLevel="0" max="64" min="7" style="73" width="9.13"/>
    <col collapsed="false" customWidth="true" hidden="false" outlineLevel="0" max="1025" min="65" style="0" width="9.64"/>
  </cols>
  <sheetData>
    <row r="2" customFormat="false" ht="15" hidden="false" customHeight="false" outlineLevel="0" collapsed="false">
      <c r="A2" s="74" t="s">
        <v>31</v>
      </c>
    </row>
    <row r="4" customFormat="false" ht="15" hidden="false" customHeight="false" outlineLevel="0" collapsed="false">
      <c r="A4" s="75" t="s">
        <v>32</v>
      </c>
      <c r="B4" s="75" t="s">
        <v>33</v>
      </c>
      <c r="C4" s="75" t="s">
        <v>34</v>
      </c>
      <c r="D4" s="75" t="s">
        <v>35</v>
      </c>
      <c r="E4" s="75" t="s">
        <v>36</v>
      </c>
      <c r="F4" s="75" t="s">
        <v>37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customFormat="false" ht="15" hidden="false" customHeight="false" outlineLevel="0" collapsed="false">
      <c r="A5" s="76" t="s">
        <v>38</v>
      </c>
      <c r="B5" s="76"/>
      <c r="C5" s="76" t="n">
        <v>25</v>
      </c>
      <c r="D5" s="76"/>
      <c r="E5" s="76"/>
      <c r="F5" s="75" t="n">
        <v>25</v>
      </c>
    </row>
    <row r="6" customFormat="false" ht="15" hidden="false" customHeight="false" outlineLevel="0" collapsed="false">
      <c r="A6" s="76" t="s">
        <v>39</v>
      </c>
      <c r="B6" s="76"/>
      <c r="C6" s="76" t="n">
        <v>25</v>
      </c>
      <c r="D6" s="76"/>
      <c r="E6" s="76"/>
      <c r="F6" s="75" t="n">
        <v>25</v>
      </c>
    </row>
    <row r="7" customFormat="false" ht="15" hidden="false" customHeight="false" outlineLevel="0" collapsed="false">
      <c r="A7" s="76" t="s">
        <v>40</v>
      </c>
      <c r="B7" s="76" t="n">
        <v>23</v>
      </c>
      <c r="C7" s="76"/>
      <c r="D7" s="76" t="n">
        <v>22</v>
      </c>
      <c r="E7" s="76"/>
      <c r="F7" s="75" t="n">
        <v>45</v>
      </c>
    </row>
    <row r="8" customFormat="false" ht="15" hidden="false" customHeight="false" outlineLevel="0" collapsed="false">
      <c r="A8" s="76" t="s">
        <v>41</v>
      </c>
      <c r="B8" s="76" t="n">
        <v>25</v>
      </c>
      <c r="C8" s="76"/>
      <c r="D8" s="76"/>
      <c r="E8" s="76" t="n">
        <v>15</v>
      </c>
      <c r="F8" s="75" t="n">
        <v>40</v>
      </c>
    </row>
    <row r="9" customFormat="false" ht="15" hidden="false" customHeight="false" outlineLevel="0" collapsed="false">
      <c r="A9" s="76" t="s">
        <v>42</v>
      </c>
      <c r="B9" s="76" t="n">
        <v>16</v>
      </c>
      <c r="C9" s="76"/>
      <c r="D9" s="76" t="n">
        <v>22</v>
      </c>
      <c r="E9" s="76"/>
      <c r="F9" s="75" t="n">
        <v>38</v>
      </c>
    </row>
    <row r="10" customFormat="false" ht="15" hidden="false" customHeight="false" outlineLevel="0" collapsed="false">
      <c r="A10" s="76" t="s">
        <v>43</v>
      </c>
      <c r="B10" s="76"/>
      <c r="C10" s="76"/>
      <c r="D10" s="76" t="n">
        <v>24</v>
      </c>
      <c r="E10" s="76"/>
      <c r="F10" s="75" t="n">
        <v>24</v>
      </c>
    </row>
    <row r="11" customFormat="false" ht="15" hidden="false" customHeight="false" outlineLevel="0" collapsed="false">
      <c r="A11" s="76" t="s">
        <v>44</v>
      </c>
      <c r="B11" s="76"/>
      <c r="C11" s="76"/>
      <c r="D11" s="76"/>
      <c r="E11" s="76" t="n">
        <v>13</v>
      </c>
      <c r="F11" s="75" t="n">
        <v>13</v>
      </c>
    </row>
    <row r="12" customFormat="false" ht="15" hidden="false" customHeight="false" outlineLevel="0" collapsed="false">
      <c r="A12" s="75" t="s">
        <v>45</v>
      </c>
      <c r="B12" s="75" t="n">
        <v>64</v>
      </c>
      <c r="C12" s="75" t="n">
        <v>50</v>
      </c>
      <c r="D12" s="75" t="n">
        <v>68</v>
      </c>
      <c r="E12" s="75" t="n">
        <v>28</v>
      </c>
      <c r="F12" s="75" t="n">
        <v>210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4" customFormat="false" ht="15" hidden="false" customHeight="false" outlineLevel="0" collapsed="false">
      <c r="A14" s="77" t="s">
        <v>46</v>
      </c>
      <c r="B14" s="77" t="n">
        <v>15</v>
      </c>
      <c r="C14" s="77"/>
      <c r="D14" s="77" t="s">
        <v>47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customFormat="false" ht="15" hidden="false" customHeight="false" outlineLevel="0" collapsed="false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customFormat="false" ht="15" hidden="false" customHeight="false" outlineLevel="0" collapsed="false">
      <c r="A16" s="77" t="s">
        <v>48</v>
      </c>
    </row>
    <row r="17" customFormat="false" ht="15" hidden="false" customHeight="false" outlineLevel="0" collapsed="false">
      <c r="A17" s="77" t="s">
        <v>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0" ySplit="4" topLeftCell="A38" activePane="bottomLeft" state="frozen"/>
      <selection pane="topLeft" activeCell="A1" activeCellId="0" sqref="A1"/>
      <selection pane="bottomLeft" activeCell="B12" activeCellId="0" sqref="B12"/>
    </sheetView>
  </sheetViews>
  <sheetFormatPr defaultRowHeight="15" zeroHeight="false" outlineLevelRow="0" outlineLevelCol="0"/>
  <cols>
    <col collapsed="false" customWidth="true" hidden="false" outlineLevel="0" max="1" min="1" style="78" width="54.3"/>
    <col collapsed="false" customWidth="true" hidden="false" outlineLevel="0" max="2" min="2" style="79" width="62.14"/>
    <col collapsed="false" customWidth="true" hidden="false" outlineLevel="0" max="3" min="3" style="79" width="4.71"/>
    <col collapsed="false" customWidth="true" hidden="true" outlineLevel="0" max="4" min="4" style="79" width="6.57"/>
    <col collapsed="false" customWidth="true" hidden="false" outlineLevel="0" max="5" min="5" style="79" width="6.57"/>
    <col collapsed="false" customWidth="true" hidden="false" outlineLevel="0" max="6" min="6" style="79" width="6.88"/>
    <col collapsed="false" customWidth="true" hidden="false" outlineLevel="0" max="1025" min="7" style="79" width="9.13"/>
  </cols>
  <sheetData>
    <row r="1" customFormat="false" ht="18.75" hidden="false" customHeight="false" outlineLevel="0" collapsed="false">
      <c r="A1" s="80" t="n">
        <v>42614</v>
      </c>
      <c r="B1" s="81" t="s">
        <v>50</v>
      </c>
    </row>
    <row r="2" customFormat="false" ht="6.75" hidden="false" customHeight="true" outlineLevel="0" collapsed="false"/>
    <row r="3" s="87" customFormat="true" ht="25.5" hidden="false" customHeight="false" outlineLevel="0" collapsed="false">
      <c r="A3" s="82" t="s">
        <v>2</v>
      </c>
      <c r="B3" s="83" t="s">
        <v>3</v>
      </c>
      <c r="C3" s="84" t="s">
        <v>4</v>
      </c>
      <c r="D3" s="84" t="s">
        <v>5</v>
      </c>
      <c r="E3" s="85" t="s">
        <v>51</v>
      </c>
      <c r="F3" s="86" t="s">
        <v>7</v>
      </c>
    </row>
    <row r="4" s="93" customFormat="true" ht="18.75" hidden="false" customHeight="false" outlineLevel="0" collapsed="false">
      <c r="A4" s="88" t="s">
        <v>10</v>
      </c>
      <c r="B4" s="89" t="n">
        <f aca="false">F4</f>
        <v>108</v>
      </c>
      <c r="C4" s="90"/>
      <c r="D4" s="90"/>
      <c r="E4" s="91"/>
      <c r="F4" s="92" t="n">
        <f aca="false">F64</f>
        <v>108</v>
      </c>
    </row>
    <row r="5" customFormat="false" ht="15" hidden="false" customHeight="false" outlineLevel="0" collapsed="false">
      <c r="A5" s="94" t="s">
        <v>52</v>
      </c>
      <c r="B5" s="95" t="s">
        <v>53</v>
      </c>
      <c r="C5" s="96" t="n">
        <v>11</v>
      </c>
      <c r="D5" s="96" t="s">
        <v>54</v>
      </c>
      <c r="E5" s="97" t="s">
        <v>55</v>
      </c>
      <c r="F5" s="98" t="n">
        <v>18</v>
      </c>
    </row>
    <row r="6" customFormat="false" ht="15" hidden="false" customHeight="false" outlineLevel="0" collapsed="false">
      <c r="A6" s="99" t="s">
        <v>56</v>
      </c>
      <c r="B6" s="100"/>
      <c r="C6" s="101"/>
      <c r="D6" s="101"/>
      <c r="E6" s="102"/>
      <c r="F6" s="103"/>
    </row>
    <row r="7" customFormat="false" ht="15" hidden="false" customHeight="false" outlineLevel="0" collapsed="false">
      <c r="A7" s="104" t="n">
        <f aca="false">SUM(F5:F7)</f>
        <v>18</v>
      </c>
      <c r="B7" s="100"/>
      <c r="C7" s="101"/>
      <c r="D7" s="105"/>
      <c r="E7" s="102"/>
      <c r="F7" s="103"/>
    </row>
    <row r="8" customFormat="false" ht="15" hidden="false" customHeight="false" outlineLevel="0" collapsed="false">
      <c r="A8" s="94" t="s">
        <v>57</v>
      </c>
      <c r="B8" s="106" t="s">
        <v>27</v>
      </c>
      <c r="C8" s="107" t="n">
        <v>9</v>
      </c>
      <c r="D8" s="107" t="s">
        <v>54</v>
      </c>
      <c r="E8" s="108"/>
      <c r="F8" s="109"/>
    </row>
    <row r="9" customFormat="false" ht="15" hidden="false" customHeight="false" outlineLevel="0" collapsed="false">
      <c r="A9" s="110"/>
      <c r="B9" s="111" t="s">
        <v>58</v>
      </c>
      <c r="C9" s="105" t="n">
        <v>9</v>
      </c>
      <c r="D9" s="105" t="s">
        <v>54</v>
      </c>
      <c r="E9" s="112"/>
      <c r="F9" s="113"/>
    </row>
    <row r="10" customFormat="false" ht="15" hidden="false" customHeight="false" outlineLevel="0" collapsed="false">
      <c r="A10" s="99" t="s">
        <v>56</v>
      </c>
      <c r="B10" s="111" t="s">
        <v>59</v>
      </c>
      <c r="C10" s="105" t="n">
        <v>11</v>
      </c>
      <c r="D10" s="105" t="s">
        <v>54</v>
      </c>
      <c r="E10" s="112"/>
      <c r="F10" s="113"/>
    </row>
    <row r="11" customFormat="false" ht="15" hidden="false" customHeight="false" outlineLevel="0" collapsed="false">
      <c r="A11" s="104" t="n">
        <f aca="false">SUM(F8:F26)</f>
        <v>4</v>
      </c>
      <c r="B11" s="111" t="s">
        <v>60</v>
      </c>
      <c r="C11" s="105" t="n">
        <v>9</v>
      </c>
      <c r="D11" s="105" t="s">
        <v>54</v>
      </c>
      <c r="E11" s="112"/>
      <c r="F11" s="113"/>
    </row>
    <row r="12" customFormat="false" ht="15" hidden="false" customHeight="false" outlineLevel="0" collapsed="false">
      <c r="A12" s="114"/>
      <c r="B12" s="111" t="s">
        <v>61</v>
      </c>
      <c r="C12" s="105" t="n">
        <v>9</v>
      </c>
      <c r="D12" s="105" t="s">
        <v>54</v>
      </c>
      <c r="E12" s="112"/>
      <c r="F12" s="113"/>
    </row>
    <row r="13" customFormat="false" ht="15" hidden="false" customHeight="false" outlineLevel="0" collapsed="false">
      <c r="A13" s="114"/>
      <c r="B13" s="111" t="s">
        <v>62</v>
      </c>
      <c r="C13" s="105" t="n">
        <v>9</v>
      </c>
      <c r="D13" s="105" t="s">
        <v>54</v>
      </c>
      <c r="E13" s="112"/>
      <c r="F13" s="113"/>
    </row>
    <row r="14" customFormat="false" ht="15" hidden="false" customHeight="false" outlineLevel="0" collapsed="false">
      <c r="A14" s="114"/>
      <c r="B14" s="111" t="s">
        <v>63</v>
      </c>
      <c r="C14" s="105" t="n">
        <v>9</v>
      </c>
      <c r="D14" s="105" t="s">
        <v>54</v>
      </c>
      <c r="E14" s="112"/>
      <c r="F14" s="113"/>
    </row>
    <row r="15" customFormat="false" ht="15" hidden="false" customHeight="false" outlineLevel="0" collapsed="false">
      <c r="A15" s="114"/>
      <c r="B15" s="111" t="s">
        <v>63</v>
      </c>
      <c r="C15" s="105" t="n">
        <v>11</v>
      </c>
      <c r="D15" s="105"/>
      <c r="E15" s="112"/>
      <c r="F15" s="113"/>
    </row>
    <row r="16" customFormat="false" ht="15" hidden="false" customHeight="false" outlineLevel="0" collapsed="false">
      <c r="A16" s="114"/>
      <c r="B16" s="111" t="s">
        <v>64</v>
      </c>
      <c r="C16" s="105" t="n">
        <v>9</v>
      </c>
      <c r="D16" s="105" t="s">
        <v>54</v>
      </c>
      <c r="E16" s="112"/>
      <c r="F16" s="113"/>
    </row>
    <row r="17" customFormat="false" ht="15" hidden="false" customHeight="false" outlineLevel="0" collapsed="false">
      <c r="A17" s="114"/>
      <c r="B17" s="111" t="s">
        <v>26</v>
      </c>
      <c r="C17" s="105" t="n">
        <v>9</v>
      </c>
      <c r="D17" s="105" t="s">
        <v>54</v>
      </c>
      <c r="E17" s="112"/>
      <c r="F17" s="113"/>
    </row>
    <row r="18" customFormat="false" ht="15" hidden="false" customHeight="false" outlineLevel="0" collapsed="false">
      <c r="A18" s="114"/>
      <c r="B18" s="115" t="s">
        <v>65</v>
      </c>
      <c r="C18" s="116" t="n">
        <v>9</v>
      </c>
      <c r="D18" s="116" t="s">
        <v>54</v>
      </c>
      <c r="E18" s="117"/>
      <c r="F18" s="118"/>
    </row>
    <row r="19" customFormat="false" ht="15" hidden="false" customHeight="false" outlineLevel="0" collapsed="false">
      <c r="A19" s="114"/>
      <c r="B19" s="119" t="s">
        <v>66</v>
      </c>
      <c r="C19" s="120" t="n">
        <v>9</v>
      </c>
      <c r="D19" s="120" t="s">
        <v>54</v>
      </c>
      <c r="E19" s="121"/>
      <c r="F19" s="122"/>
    </row>
    <row r="20" customFormat="false" ht="15" hidden="false" customHeight="false" outlineLevel="0" collapsed="false">
      <c r="A20" s="114"/>
      <c r="B20" s="100" t="s">
        <v>67</v>
      </c>
      <c r="C20" s="101" t="n">
        <v>11</v>
      </c>
      <c r="D20" s="101" t="s">
        <v>54</v>
      </c>
      <c r="E20" s="102" t="s">
        <v>55</v>
      </c>
      <c r="F20" s="103" t="n">
        <v>4</v>
      </c>
    </row>
    <row r="21" customFormat="false" ht="15" hidden="false" customHeight="false" outlineLevel="0" collapsed="false">
      <c r="A21" s="114"/>
      <c r="B21" s="123" t="s">
        <v>68</v>
      </c>
      <c r="C21" s="105" t="n">
        <v>9</v>
      </c>
      <c r="D21" s="105" t="s">
        <v>54</v>
      </c>
      <c r="E21" s="112"/>
      <c r="F21" s="113"/>
    </row>
    <row r="22" customFormat="false" ht="15" hidden="false" customHeight="false" outlineLevel="0" collapsed="false">
      <c r="A22" s="114"/>
      <c r="B22" s="123" t="s">
        <v>69</v>
      </c>
      <c r="C22" s="105" t="n">
        <v>9</v>
      </c>
      <c r="D22" s="105" t="s">
        <v>54</v>
      </c>
      <c r="E22" s="112"/>
      <c r="F22" s="113"/>
    </row>
    <row r="23" customFormat="false" ht="15" hidden="false" customHeight="false" outlineLevel="0" collapsed="false">
      <c r="A23" s="114"/>
      <c r="B23" s="123" t="s">
        <v>70</v>
      </c>
      <c r="C23" s="105" t="n">
        <v>11</v>
      </c>
      <c r="D23" s="105" t="s">
        <v>54</v>
      </c>
      <c r="E23" s="112"/>
      <c r="F23" s="113"/>
    </row>
    <row r="24" customFormat="false" ht="15" hidden="false" customHeight="false" outlineLevel="0" collapsed="false">
      <c r="A24" s="114"/>
      <c r="B24" s="123" t="s">
        <v>17</v>
      </c>
      <c r="C24" s="105" t="n">
        <v>9</v>
      </c>
      <c r="D24" s="105" t="s">
        <v>54</v>
      </c>
      <c r="E24" s="112"/>
      <c r="F24" s="113"/>
    </row>
    <row r="25" customFormat="false" ht="15" hidden="false" customHeight="false" outlineLevel="0" collapsed="false">
      <c r="A25" s="114"/>
      <c r="B25" s="123" t="s">
        <v>71</v>
      </c>
      <c r="C25" s="105" t="n">
        <v>9</v>
      </c>
      <c r="D25" s="105" t="s">
        <v>54</v>
      </c>
      <c r="E25" s="112"/>
      <c r="F25" s="113"/>
    </row>
    <row r="26" customFormat="false" ht="15" hidden="false" customHeight="false" outlineLevel="0" collapsed="false">
      <c r="A26" s="114"/>
      <c r="B26" s="123" t="s">
        <v>72</v>
      </c>
      <c r="C26" s="105" t="n">
        <v>9</v>
      </c>
      <c r="D26" s="105" t="s">
        <v>54</v>
      </c>
      <c r="E26" s="112"/>
      <c r="F26" s="113"/>
    </row>
    <row r="27" customFormat="false" ht="15" hidden="false" customHeight="false" outlineLevel="0" collapsed="false">
      <c r="A27" s="124" t="s">
        <v>73</v>
      </c>
      <c r="B27" s="106" t="s">
        <v>74</v>
      </c>
      <c r="C27" s="125" t="n">
        <v>9</v>
      </c>
      <c r="D27" s="107" t="s">
        <v>54</v>
      </c>
      <c r="E27" s="108"/>
      <c r="F27" s="109"/>
    </row>
    <row r="28" customFormat="false" ht="15" hidden="false" customHeight="false" outlineLevel="0" collapsed="false">
      <c r="A28" s="126"/>
      <c r="B28" s="111" t="s">
        <v>75</v>
      </c>
      <c r="C28" s="127" t="n">
        <v>9</v>
      </c>
      <c r="D28" s="105" t="s">
        <v>54</v>
      </c>
      <c r="E28" s="112"/>
      <c r="F28" s="113"/>
    </row>
    <row r="29" customFormat="false" ht="15" hidden="false" customHeight="false" outlineLevel="0" collapsed="false">
      <c r="A29" s="99" t="s">
        <v>56</v>
      </c>
      <c r="B29" s="128" t="s">
        <v>76</v>
      </c>
      <c r="C29" s="129" t="n">
        <v>11</v>
      </c>
      <c r="D29" s="101" t="s">
        <v>54</v>
      </c>
      <c r="E29" s="102" t="s">
        <v>55</v>
      </c>
      <c r="F29" s="103" t="n">
        <v>3</v>
      </c>
    </row>
    <row r="30" customFormat="false" ht="15" hidden="false" customHeight="false" outlineLevel="0" collapsed="false">
      <c r="A30" s="130" t="n">
        <f aca="false">SUM(F27:F38)</f>
        <v>3</v>
      </c>
      <c r="B30" s="111" t="s">
        <v>77</v>
      </c>
      <c r="C30" s="127" t="n">
        <v>9</v>
      </c>
      <c r="D30" s="105" t="s">
        <v>54</v>
      </c>
      <c r="E30" s="112"/>
      <c r="F30" s="113"/>
    </row>
    <row r="31" customFormat="false" ht="15" hidden="false" customHeight="false" outlineLevel="0" collapsed="false">
      <c r="A31" s="130"/>
      <c r="B31" s="111" t="s">
        <v>78</v>
      </c>
      <c r="C31" s="127" t="n">
        <v>9</v>
      </c>
      <c r="D31" s="105" t="s">
        <v>54</v>
      </c>
      <c r="E31" s="112"/>
      <c r="F31" s="113"/>
    </row>
    <row r="32" customFormat="false" ht="15" hidden="false" customHeight="false" outlineLevel="0" collapsed="false">
      <c r="A32" s="130"/>
      <c r="B32" s="111" t="s">
        <v>79</v>
      </c>
      <c r="C32" s="127" t="n">
        <v>9</v>
      </c>
      <c r="D32" s="105" t="s">
        <v>54</v>
      </c>
      <c r="E32" s="112"/>
      <c r="F32" s="113"/>
    </row>
    <row r="33" customFormat="false" ht="15" hidden="false" customHeight="false" outlineLevel="0" collapsed="false">
      <c r="A33" s="130"/>
      <c r="B33" s="115" t="s">
        <v>79</v>
      </c>
      <c r="C33" s="131" t="n">
        <v>11</v>
      </c>
      <c r="D33" s="116" t="s">
        <v>54</v>
      </c>
      <c r="E33" s="117"/>
      <c r="F33" s="118"/>
    </row>
    <row r="34" customFormat="false" ht="15" hidden="false" customHeight="false" outlineLevel="0" collapsed="false">
      <c r="A34" s="114"/>
      <c r="B34" s="119" t="s">
        <v>80</v>
      </c>
      <c r="C34" s="120" t="n">
        <v>9</v>
      </c>
      <c r="D34" s="120" t="s">
        <v>54</v>
      </c>
      <c r="E34" s="121"/>
      <c r="F34" s="122"/>
    </row>
    <row r="35" customFormat="false" ht="15" hidden="false" customHeight="false" outlineLevel="0" collapsed="false">
      <c r="A35" s="114"/>
      <c r="B35" s="123" t="s">
        <v>81</v>
      </c>
      <c r="C35" s="105" t="n">
        <v>9</v>
      </c>
      <c r="D35" s="105" t="s">
        <v>54</v>
      </c>
      <c r="E35" s="112"/>
      <c r="F35" s="113"/>
    </row>
    <row r="36" customFormat="false" ht="15" hidden="false" customHeight="false" outlineLevel="0" collapsed="false">
      <c r="A36" s="114"/>
      <c r="B36" s="132" t="s">
        <v>78</v>
      </c>
      <c r="C36" s="133" t="n">
        <v>9</v>
      </c>
      <c r="D36" s="133" t="s">
        <v>54</v>
      </c>
      <c r="E36" s="134"/>
      <c r="F36" s="135"/>
    </row>
    <row r="37" customFormat="false" ht="15" hidden="false" customHeight="false" outlineLevel="0" collapsed="false">
      <c r="A37" s="136" t="s">
        <v>82</v>
      </c>
      <c r="B37" s="132" t="s">
        <v>76</v>
      </c>
      <c r="C37" s="133" t="n">
        <v>9</v>
      </c>
      <c r="D37" s="133" t="s">
        <v>54</v>
      </c>
      <c r="E37" s="134"/>
      <c r="F37" s="135"/>
    </row>
    <row r="38" customFormat="false" ht="15" hidden="false" customHeight="false" outlineLevel="0" collapsed="false">
      <c r="A38" s="137"/>
      <c r="B38" s="138" t="s">
        <v>83</v>
      </c>
      <c r="C38" s="116" t="n">
        <v>9</v>
      </c>
      <c r="D38" s="116" t="s">
        <v>54</v>
      </c>
      <c r="E38" s="117"/>
      <c r="F38" s="118"/>
    </row>
    <row r="39" customFormat="false" ht="15" hidden="false" customHeight="false" outlineLevel="0" collapsed="false">
      <c r="A39" s="94" t="s">
        <v>84</v>
      </c>
      <c r="B39" s="106" t="s">
        <v>85</v>
      </c>
      <c r="C39" s="107" t="n">
        <v>9</v>
      </c>
      <c r="D39" s="107" t="s">
        <v>54</v>
      </c>
      <c r="E39" s="108"/>
      <c r="F39" s="109"/>
    </row>
    <row r="40" customFormat="false" ht="15" hidden="false" customHeight="false" outlineLevel="0" collapsed="false">
      <c r="A40" s="110"/>
      <c r="B40" s="111" t="s">
        <v>86</v>
      </c>
      <c r="C40" s="105" t="n">
        <v>9</v>
      </c>
      <c r="D40" s="105" t="s">
        <v>54</v>
      </c>
      <c r="E40" s="112"/>
      <c r="F40" s="113"/>
    </row>
    <row r="41" customFormat="false" ht="15" hidden="false" customHeight="false" outlineLevel="0" collapsed="false">
      <c r="A41" s="99" t="s">
        <v>56</v>
      </c>
      <c r="B41" s="111" t="s">
        <v>87</v>
      </c>
      <c r="C41" s="105" t="n">
        <v>9</v>
      </c>
      <c r="D41" s="105" t="s">
        <v>54</v>
      </c>
      <c r="E41" s="112"/>
      <c r="F41" s="113"/>
    </row>
    <row r="42" customFormat="false" ht="15" hidden="false" customHeight="false" outlineLevel="0" collapsed="false">
      <c r="A42" s="104" t="n">
        <f aca="false">SUM(F39:F50)</f>
        <v>1</v>
      </c>
      <c r="B42" s="111" t="s">
        <v>88</v>
      </c>
      <c r="C42" s="105" t="n">
        <v>9</v>
      </c>
      <c r="D42" s="105" t="s">
        <v>54</v>
      </c>
      <c r="E42" s="112"/>
      <c r="F42" s="113"/>
    </row>
    <row r="43" customFormat="false" ht="15" hidden="false" customHeight="false" outlineLevel="0" collapsed="false">
      <c r="A43" s="104"/>
      <c r="B43" s="128" t="s">
        <v>89</v>
      </c>
      <c r="C43" s="101" t="n">
        <v>11</v>
      </c>
      <c r="D43" s="101" t="s">
        <v>54</v>
      </c>
      <c r="E43" s="102" t="s">
        <v>55</v>
      </c>
      <c r="F43" s="103" t="n">
        <v>1</v>
      </c>
    </row>
    <row r="44" customFormat="false" ht="15" hidden="false" customHeight="false" outlineLevel="0" collapsed="false">
      <c r="A44" s="104"/>
      <c r="B44" s="111" t="s">
        <v>90</v>
      </c>
      <c r="C44" s="105" t="n">
        <v>9</v>
      </c>
      <c r="D44" s="105" t="s">
        <v>54</v>
      </c>
      <c r="E44" s="112"/>
      <c r="F44" s="113"/>
    </row>
    <row r="45" customFormat="false" ht="15" hidden="false" customHeight="false" outlineLevel="0" collapsed="false">
      <c r="A45" s="104"/>
      <c r="B45" s="115" t="s">
        <v>86</v>
      </c>
      <c r="C45" s="116" t="n">
        <v>11</v>
      </c>
      <c r="D45" s="116" t="s">
        <v>54</v>
      </c>
      <c r="E45" s="117"/>
      <c r="F45" s="118"/>
    </row>
    <row r="46" customFormat="false" ht="15" hidden="false" customHeight="false" outlineLevel="0" collapsed="false">
      <c r="A46" s="94" t="s">
        <v>91</v>
      </c>
      <c r="B46" s="119" t="s">
        <v>92</v>
      </c>
      <c r="C46" s="107" t="n">
        <v>9</v>
      </c>
      <c r="D46" s="120" t="s">
        <v>54</v>
      </c>
      <c r="E46" s="121"/>
      <c r="F46" s="122"/>
    </row>
    <row r="47" customFormat="false" ht="15" hidden="false" customHeight="false" outlineLevel="0" collapsed="false">
      <c r="A47" s="99" t="s">
        <v>56</v>
      </c>
      <c r="B47" s="123" t="s">
        <v>93</v>
      </c>
      <c r="C47" s="105" t="n">
        <v>9</v>
      </c>
      <c r="D47" s="105" t="s">
        <v>54</v>
      </c>
      <c r="E47" s="112"/>
      <c r="F47" s="113"/>
    </row>
    <row r="48" customFormat="false" ht="15" hidden="false" customHeight="false" outlineLevel="0" collapsed="false">
      <c r="A48" s="104" t="n">
        <f aca="false">SUM(F46:F50)</f>
        <v>0</v>
      </c>
      <c r="B48" s="123" t="s">
        <v>94</v>
      </c>
      <c r="C48" s="105" t="n">
        <v>9</v>
      </c>
      <c r="D48" s="105" t="s">
        <v>54</v>
      </c>
      <c r="E48" s="112"/>
      <c r="F48" s="113"/>
    </row>
    <row r="49" customFormat="false" ht="15" hidden="false" customHeight="false" outlineLevel="0" collapsed="false">
      <c r="A49" s="114"/>
      <c r="B49" s="123" t="s">
        <v>86</v>
      </c>
      <c r="C49" s="105" t="n">
        <v>9</v>
      </c>
      <c r="D49" s="105" t="s">
        <v>54</v>
      </c>
      <c r="E49" s="112"/>
      <c r="F49" s="113"/>
    </row>
    <row r="50" customFormat="false" ht="15" hidden="false" customHeight="false" outlineLevel="0" collapsed="false">
      <c r="A50" s="137"/>
      <c r="B50" s="138" t="s">
        <v>26</v>
      </c>
      <c r="C50" s="116" t="n">
        <v>9</v>
      </c>
      <c r="D50" s="116" t="s">
        <v>54</v>
      </c>
      <c r="E50" s="117"/>
      <c r="F50" s="118"/>
    </row>
    <row r="51" customFormat="false" ht="15" hidden="false" customHeight="false" outlineLevel="0" collapsed="false">
      <c r="A51" s="94" t="s">
        <v>95</v>
      </c>
      <c r="B51" s="95" t="s">
        <v>96</v>
      </c>
      <c r="C51" s="96" t="n">
        <v>9</v>
      </c>
      <c r="D51" s="96" t="s">
        <v>54</v>
      </c>
      <c r="E51" s="97" t="s">
        <v>97</v>
      </c>
      <c r="F51" s="98" t="n">
        <v>7</v>
      </c>
    </row>
    <row r="52" customFormat="false" ht="15" hidden="false" customHeight="false" outlineLevel="0" collapsed="false">
      <c r="A52" s="99" t="s">
        <v>56</v>
      </c>
      <c r="B52" s="100" t="s">
        <v>53</v>
      </c>
      <c r="C52" s="101" t="n">
        <v>11</v>
      </c>
      <c r="D52" s="101" t="s">
        <v>54</v>
      </c>
      <c r="E52" s="102" t="s">
        <v>55</v>
      </c>
      <c r="F52" s="103"/>
    </row>
    <row r="53" customFormat="false" ht="15" hidden="false" customHeight="false" outlineLevel="0" collapsed="false">
      <c r="A53" s="104" t="n">
        <f aca="false">SUM(F51:F59)</f>
        <v>7</v>
      </c>
      <c r="B53" s="100" t="s">
        <v>98</v>
      </c>
      <c r="C53" s="101" t="n">
        <v>11</v>
      </c>
      <c r="D53" s="101" t="s">
        <v>54</v>
      </c>
      <c r="E53" s="102" t="s">
        <v>55</v>
      </c>
      <c r="F53" s="103"/>
    </row>
    <row r="54" customFormat="false" ht="15" hidden="false" customHeight="false" outlineLevel="0" collapsed="false">
      <c r="A54" s="104"/>
      <c r="B54" s="123" t="s">
        <v>99</v>
      </c>
      <c r="C54" s="105" t="n">
        <v>9</v>
      </c>
      <c r="D54" s="105"/>
      <c r="E54" s="112"/>
      <c r="F54" s="113"/>
    </row>
    <row r="55" customFormat="false" ht="15" hidden="false" customHeight="false" outlineLevel="0" collapsed="false">
      <c r="A55" s="104"/>
      <c r="B55" s="123" t="s">
        <v>100</v>
      </c>
      <c r="C55" s="105" t="n">
        <v>9</v>
      </c>
      <c r="D55" s="105"/>
      <c r="E55" s="112"/>
      <c r="F55" s="113"/>
    </row>
    <row r="56" customFormat="false" ht="15" hidden="false" customHeight="false" outlineLevel="0" collapsed="false">
      <c r="A56" s="104"/>
      <c r="B56" s="123" t="s">
        <v>101</v>
      </c>
      <c r="C56" s="105" t="n">
        <v>9</v>
      </c>
      <c r="D56" s="105" t="s">
        <v>54</v>
      </c>
      <c r="E56" s="112"/>
      <c r="F56" s="113"/>
    </row>
    <row r="57" customFormat="false" ht="15" hidden="false" customHeight="false" outlineLevel="0" collapsed="false">
      <c r="A57" s="104"/>
      <c r="B57" s="123" t="s">
        <v>89</v>
      </c>
      <c r="C57" s="105" t="n">
        <v>9</v>
      </c>
      <c r="D57" s="105" t="s">
        <v>54</v>
      </c>
      <c r="E57" s="112"/>
      <c r="F57" s="113"/>
    </row>
    <row r="58" customFormat="false" ht="15" hidden="false" customHeight="false" outlineLevel="0" collapsed="false">
      <c r="A58" s="136" t="s">
        <v>102</v>
      </c>
      <c r="B58" s="123" t="s">
        <v>89</v>
      </c>
      <c r="C58" s="105" t="n">
        <v>9</v>
      </c>
      <c r="D58" s="105" t="s">
        <v>54</v>
      </c>
      <c r="E58" s="112"/>
      <c r="F58" s="113"/>
    </row>
    <row r="59" customFormat="false" ht="15" hidden="false" customHeight="false" outlineLevel="0" collapsed="false">
      <c r="A59" s="104"/>
      <c r="B59" s="123" t="s">
        <v>103</v>
      </c>
      <c r="C59" s="105" t="n">
        <v>9</v>
      </c>
      <c r="D59" s="105" t="s">
        <v>54</v>
      </c>
      <c r="E59" s="112"/>
      <c r="F59" s="113"/>
    </row>
    <row r="60" customFormat="false" ht="15" hidden="false" customHeight="false" outlineLevel="0" collapsed="false">
      <c r="A60" s="94" t="s">
        <v>49</v>
      </c>
      <c r="B60" s="139" t="s">
        <v>104</v>
      </c>
      <c r="C60" s="96" t="n">
        <v>9</v>
      </c>
      <c r="D60" s="96" t="s">
        <v>54</v>
      </c>
      <c r="E60" s="97" t="s">
        <v>97</v>
      </c>
      <c r="F60" s="98" t="n">
        <v>19</v>
      </c>
    </row>
    <row r="61" customFormat="false" ht="15" hidden="false" customHeight="false" outlineLevel="0" collapsed="false">
      <c r="A61" s="99" t="s">
        <v>56</v>
      </c>
      <c r="B61" s="128" t="s">
        <v>105</v>
      </c>
      <c r="C61" s="101" t="n">
        <v>9</v>
      </c>
      <c r="D61" s="101" t="s">
        <v>54</v>
      </c>
      <c r="E61" s="102" t="s">
        <v>97</v>
      </c>
      <c r="F61" s="103" t="n">
        <v>15</v>
      </c>
    </row>
    <row r="62" customFormat="false" ht="15" hidden="false" customHeight="false" outlineLevel="0" collapsed="false">
      <c r="A62" s="104" t="n">
        <f aca="false">SUM(F60:F63)</f>
        <v>75</v>
      </c>
      <c r="B62" s="128" t="s">
        <v>105</v>
      </c>
      <c r="C62" s="101" t="n">
        <v>10</v>
      </c>
      <c r="D62" s="101" t="s">
        <v>54</v>
      </c>
      <c r="E62" s="102" t="s">
        <v>55</v>
      </c>
      <c r="F62" s="103" t="n">
        <v>20</v>
      </c>
    </row>
    <row r="63" customFormat="false" ht="15" hidden="false" customHeight="false" outlineLevel="0" collapsed="false">
      <c r="A63" s="104"/>
      <c r="B63" s="140" t="s">
        <v>96</v>
      </c>
      <c r="C63" s="141" t="n">
        <v>11</v>
      </c>
      <c r="D63" s="141" t="s">
        <v>54</v>
      </c>
      <c r="E63" s="142" t="s">
        <v>55</v>
      </c>
      <c r="F63" s="143" t="n">
        <v>21</v>
      </c>
    </row>
    <row r="64" s="149" customFormat="true" ht="15.75" hidden="false" customHeight="false" outlineLevel="0" collapsed="false">
      <c r="A64" s="144" t="s">
        <v>29</v>
      </c>
      <c r="B64" s="145"/>
      <c r="C64" s="146"/>
      <c r="D64" s="146" t="e">
        <f aca="false">F64/#REF!</f>
        <v>#REF!</v>
      </c>
      <c r="E64" s="147"/>
      <c r="F64" s="148" t="n">
        <f aca="false">SUM(F5:F63)</f>
        <v>108</v>
      </c>
    </row>
  </sheetData>
  <printOptions headings="false" gridLines="false" gridLinesSet="true" horizontalCentered="false" verticalCentered="false"/>
  <pageMargins left="0.511805555555555" right="0.511805555555555" top="0.945138888888889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6" man="true" max="16383" min="0"/>
    <brk id="50" man="true" max="16383" min="0"/>
  </rowBreaks>
  <colBreaks count="1" manualBreakCount="1">
    <brk id="6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90"/>
  <sheetViews>
    <sheetView showFormulas="false" showGridLines="true" showRowColHeaders="true" showZeros="true" rightToLeft="false" tabSelected="false" showOutlineSymbols="true" defaultGridColor="true" view="normal" topLeftCell="A10" colorId="64" zoomScale="120" zoomScaleNormal="12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0" width="86"/>
    <col collapsed="false" customWidth="true" hidden="false" outlineLevel="0" max="2" min="2" style="0" width="66.42"/>
    <col collapsed="false" customWidth="true" hidden="false" outlineLevel="0" max="64" min="3" style="0" width="8.71"/>
    <col collapsed="false" customWidth="true" hidden="false" outlineLevel="0" max="1025" min="65" style="0" width="12.22"/>
  </cols>
  <sheetData>
    <row r="3" customFormat="false" ht="15" hidden="false" customHeight="false" outlineLevel="0" collapsed="false">
      <c r="A3" s="0" t="s">
        <v>85</v>
      </c>
    </row>
    <row r="4" customFormat="false" ht="15" hidden="false" customHeight="false" outlineLevel="0" collapsed="false">
      <c r="A4" s="0" t="s">
        <v>106</v>
      </c>
    </row>
    <row r="5" customFormat="false" ht="15" hidden="false" customHeight="false" outlineLevel="0" collapsed="false">
      <c r="A5" s="0" t="s">
        <v>92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27</v>
      </c>
    </row>
    <row r="8" customFormat="false" ht="15" hidden="false" customHeight="false" outlineLevel="0" collapsed="false">
      <c r="A8" s="0" t="s">
        <v>94</v>
      </c>
    </row>
    <row r="9" customFormat="false" ht="15" hidden="false" customHeight="false" outlineLevel="0" collapsed="false">
      <c r="A9" s="0" t="s">
        <v>90</v>
      </c>
    </row>
    <row r="10" customFormat="false" ht="15" hidden="false" customHeight="false" outlineLevel="0" collapsed="false">
      <c r="A10" s="0" t="s">
        <v>86</v>
      </c>
    </row>
    <row r="11" customFormat="false" ht="15" hidden="false" customHeight="false" outlineLevel="0" collapsed="false">
      <c r="A11" s="0" t="s">
        <v>108</v>
      </c>
    </row>
    <row r="12" customFormat="false" ht="15" hidden="false" customHeight="false" outlineLevel="0" collapsed="false">
      <c r="A12" s="0" t="s">
        <v>109</v>
      </c>
    </row>
    <row r="13" customFormat="false" ht="15" hidden="false" customHeight="false" outlineLevel="0" collapsed="false">
      <c r="A13" s="0" t="s">
        <v>66</v>
      </c>
    </row>
    <row r="14" customFormat="false" ht="15" hidden="false" customHeight="false" outlineLevel="0" collapsed="false">
      <c r="A14" s="0" t="s">
        <v>110</v>
      </c>
    </row>
    <row r="15" customFormat="false" ht="15" hidden="false" customHeight="false" outlineLevel="0" collapsed="false">
      <c r="A15" s="0" t="s">
        <v>111</v>
      </c>
    </row>
    <row r="16" customFormat="false" ht="15" hidden="false" customHeight="false" outlineLevel="0" collapsed="false">
      <c r="A16" s="0" t="s">
        <v>112</v>
      </c>
    </row>
    <row r="17" customFormat="false" ht="15" hidden="false" customHeight="false" outlineLevel="0" collapsed="false">
      <c r="A17" s="0" t="s">
        <v>70</v>
      </c>
    </row>
    <row r="18" customFormat="false" ht="15" hidden="false" customHeight="false" outlineLevel="0" collapsed="false">
      <c r="A18" s="0" t="s">
        <v>89</v>
      </c>
    </row>
    <row r="19" customFormat="false" ht="15" hidden="false" customHeight="false" outlineLevel="0" collapsed="false">
      <c r="A19" s="0" t="s">
        <v>113</v>
      </c>
    </row>
    <row r="20" customFormat="false" ht="15" hidden="false" customHeight="false" outlineLevel="0" collapsed="false">
      <c r="A20" s="0" t="s">
        <v>17</v>
      </c>
    </row>
    <row r="21" customFormat="false" ht="15" hidden="false" customHeight="false" outlineLevel="0" collapsed="false">
      <c r="A21" s="0" t="s">
        <v>71</v>
      </c>
    </row>
    <row r="22" customFormat="false" ht="15" hidden="false" customHeight="false" outlineLevel="0" collapsed="false">
      <c r="A22" s="0" t="s">
        <v>58</v>
      </c>
    </row>
    <row r="23" customFormat="false" ht="15" hidden="false" customHeight="false" outlineLevel="0" collapsed="false">
      <c r="A23" s="0" t="s">
        <v>114</v>
      </c>
    </row>
    <row r="24" customFormat="false" ht="15" hidden="false" customHeight="false" outlineLevel="0" collapsed="false">
      <c r="A24" s="0" t="s">
        <v>61</v>
      </c>
    </row>
    <row r="25" customFormat="false" ht="15" hidden="false" customHeight="false" outlineLevel="0" collapsed="false">
      <c r="A25" s="0" t="s">
        <v>62</v>
      </c>
    </row>
    <row r="26" customFormat="false" ht="15" hidden="false" customHeight="false" outlineLevel="0" collapsed="false">
      <c r="A26" s="0" t="s">
        <v>115</v>
      </c>
    </row>
    <row r="27" customFormat="false" ht="15" hidden="false" customHeight="false" outlineLevel="0" collapsed="false">
      <c r="A27" s="0" t="s">
        <v>116</v>
      </c>
    </row>
    <row r="28" customFormat="false" ht="15" hidden="false" customHeight="false" outlineLevel="0" collapsed="false">
      <c r="A28" s="0" t="s">
        <v>72</v>
      </c>
    </row>
    <row r="29" customFormat="false" ht="15" hidden="false" customHeight="false" outlineLevel="0" collapsed="false">
      <c r="A29" s="0" t="s">
        <v>117</v>
      </c>
    </row>
    <row r="30" customFormat="false" ht="15" hidden="false" customHeight="false" outlineLevel="0" collapsed="false">
      <c r="A30" s="0" t="s">
        <v>60</v>
      </c>
    </row>
    <row r="31" customFormat="false" ht="15" hidden="false" customHeight="false" outlineLevel="0" collapsed="false">
      <c r="A31" s="0" t="s">
        <v>118</v>
      </c>
    </row>
    <row r="32" customFormat="false" ht="15" hidden="false" customHeight="false" outlineLevel="0" collapsed="false">
      <c r="A32" s="0" t="s">
        <v>119</v>
      </c>
    </row>
    <row r="33" customFormat="false" ht="15" hidden="false" customHeight="false" outlineLevel="0" collapsed="false">
      <c r="A33" s="0" t="s">
        <v>63</v>
      </c>
    </row>
    <row r="34" customFormat="false" ht="15" hidden="false" customHeight="false" outlineLevel="0" collapsed="false">
      <c r="A34" s="0" t="s">
        <v>64</v>
      </c>
    </row>
    <row r="35" customFormat="false" ht="15" hidden="false" customHeight="false" outlineLevel="0" collapsed="false">
      <c r="A35" s="0" t="s">
        <v>38</v>
      </c>
    </row>
    <row r="36" customFormat="false" ht="15" hidden="false" customHeight="false" outlineLevel="0" collapsed="false">
      <c r="A36" s="0" t="s">
        <v>39</v>
      </c>
    </row>
    <row r="37" customFormat="false" ht="15" hidden="false" customHeight="false" outlineLevel="0" collapsed="false">
      <c r="A37" s="0" t="s">
        <v>120</v>
      </c>
    </row>
    <row r="38" customFormat="false" ht="15" hidden="false" customHeight="false" outlineLevel="0" collapsed="false">
      <c r="A38" s="0" t="s">
        <v>121</v>
      </c>
    </row>
    <row r="39" customFormat="false" ht="15" hidden="false" customHeight="false" outlineLevel="0" collapsed="false">
      <c r="A39" s="0" t="s">
        <v>122</v>
      </c>
    </row>
    <row r="40" customFormat="false" ht="15" hidden="false" customHeight="false" outlineLevel="0" collapsed="false">
      <c r="A40" s="0" t="s">
        <v>123</v>
      </c>
    </row>
    <row r="41" customFormat="false" ht="15" hidden="false" customHeight="false" outlineLevel="0" collapsed="false">
      <c r="A41" s="0" t="s">
        <v>124</v>
      </c>
    </row>
    <row r="42" customFormat="false" ht="15" hidden="false" customHeight="false" outlineLevel="0" collapsed="false">
      <c r="A42" s="0" t="s">
        <v>125</v>
      </c>
    </row>
    <row r="43" customFormat="false" ht="15" hidden="false" customHeight="false" outlineLevel="0" collapsed="false">
      <c r="A43" s="0" t="s">
        <v>74</v>
      </c>
    </row>
    <row r="44" customFormat="false" ht="15" hidden="false" customHeight="false" outlineLevel="0" collapsed="false">
      <c r="A44" s="0" t="s">
        <v>126</v>
      </c>
    </row>
    <row r="45" customFormat="false" ht="15" hidden="false" customHeight="false" outlineLevel="0" collapsed="false">
      <c r="A45" s="0" t="s">
        <v>127</v>
      </c>
    </row>
    <row r="46" customFormat="false" ht="15" hidden="false" customHeight="false" outlineLevel="0" collapsed="false">
      <c r="A46" s="0" t="s">
        <v>26</v>
      </c>
    </row>
    <row r="47" customFormat="false" ht="15" hidden="false" customHeight="false" outlineLevel="0" collapsed="false">
      <c r="A47" s="0" t="s">
        <v>79</v>
      </c>
    </row>
    <row r="48" customFormat="false" ht="15" hidden="false" customHeight="false" outlineLevel="0" collapsed="false">
      <c r="A48" s="0" t="s">
        <v>128</v>
      </c>
    </row>
    <row r="49" customFormat="false" ht="15" hidden="false" customHeight="false" outlineLevel="0" collapsed="false">
      <c r="A49" s="0" t="s">
        <v>129</v>
      </c>
    </row>
    <row r="50" customFormat="false" ht="15" hidden="false" customHeight="false" outlineLevel="0" collapsed="false">
      <c r="A50" s="0" t="s">
        <v>80</v>
      </c>
    </row>
    <row r="51" customFormat="false" ht="15" hidden="false" customHeight="false" outlineLevel="0" collapsed="false">
      <c r="A51" s="0" t="s">
        <v>130</v>
      </c>
    </row>
    <row r="52" customFormat="false" ht="15" hidden="false" customHeight="false" outlineLevel="0" collapsed="false">
      <c r="A52" s="0" t="s">
        <v>75</v>
      </c>
    </row>
    <row r="53" customFormat="false" ht="15" hidden="false" customHeight="false" outlineLevel="0" collapsed="false">
      <c r="A53" s="0" t="s">
        <v>76</v>
      </c>
    </row>
    <row r="54" customFormat="false" ht="15" hidden="false" customHeight="false" outlineLevel="0" collapsed="false">
      <c r="A54" s="0" t="s">
        <v>77</v>
      </c>
    </row>
    <row r="55" customFormat="false" ht="15" hidden="false" customHeight="false" outlineLevel="0" collapsed="false">
      <c r="A55" s="0" t="s">
        <v>78</v>
      </c>
    </row>
    <row r="56" customFormat="false" ht="15" hidden="false" customHeight="false" outlineLevel="0" collapsed="false">
      <c r="A56" s="0" t="s">
        <v>65</v>
      </c>
    </row>
    <row r="57" customFormat="false" ht="15" hidden="false" customHeight="false" outlineLevel="0" collapsed="false">
      <c r="A57" s="0" t="s">
        <v>40</v>
      </c>
    </row>
    <row r="58" customFormat="false" ht="15" hidden="false" customHeight="false" outlineLevel="0" collapsed="false">
      <c r="A58" s="0" t="s">
        <v>131</v>
      </c>
    </row>
    <row r="59" customFormat="false" ht="15" hidden="false" customHeight="false" outlineLevel="0" collapsed="false">
      <c r="A59" s="0" t="s">
        <v>103</v>
      </c>
    </row>
    <row r="60" customFormat="false" ht="15" hidden="false" customHeight="false" outlineLevel="0" collapsed="false">
      <c r="A60" s="0" t="s">
        <v>42</v>
      </c>
    </row>
    <row r="61" customFormat="false" ht="15" hidden="false" customHeight="false" outlineLevel="0" collapsed="false">
      <c r="A61" s="0" t="s">
        <v>43</v>
      </c>
    </row>
    <row r="62" customFormat="false" ht="15" hidden="false" customHeight="false" outlineLevel="0" collapsed="false">
      <c r="A62" s="0" t="s">
        <v>132</v>
      </c>
    </row>
    <row r="63" customFormat="false" ht="15" hidden="false" customHeight="false" outlineLevel="0" collapsed="false">
      <c r="A63" s="0" t="s">
        <v>133</v>
      </c>
    </row>
    <row r="64" customFormat="false" ht="15" hidden="false" customHeight="false" outlineLevel="0" collapsed="false">
      <c r="A64" s="0" t="s">
        <v>134</v>
      </c>
    </row>
    <row r="65" customFormat="false" ht="15" hidden="false" customHeight="false" outlineLevel="0" collapsed="false">
      <c r="A65" s="0" t="s">
        <v>135</v>
      </c>
    </row>
    <row r="66" customFormat="false" ht="15" hidden="false" customHeight="false" outlineLevel="0" collapsed="false">
      <c r="A66" s="0" t="s">
        <v>136</v>
      </c>
    </row>
    <row r="67" customFormat="false" ht="15" hidden="false" customHeight="false" outlineLevel="0" collapsed="false">
      <c r="A67" s="0" t="s">
        <v>137</v>
      </c>
    </row>
    <row r="68" customFormat="false" ht="15" hidden="false" customHeight="false" outlineLevel="0" collapsed="false">
      <c r="A68" s="0" t="s">
        <v>138</v>
      </c>
    </row>
    <row r="69" customFormat="false" ht="15" hidden="false" customHeight="false" outlineLevel="0" collapsed="false">
      <c r="A69" s="0" t="s">
        <v>139</v>
      </c>
    </row>
    <row r="70" customFormat="false" ht="15" hidden="false" customHeight="false" outlineLevel="0" collapsed="false">
      <c r="A70" s="0" t="s">
        <v>140</v>
      </c>
    </row>
    <row r="71" customFormat="false" ht="15" hidden="false" customHeight="false" outlineLevel="0" collapsed="false">
      <c r="A71" s="0" t="s">
        <v>141</v>
      </c>
    </row>
    <row r="72" customFormat="false" ht="15" hidden="false" customHeight="false" outlineLevel="0" collapsed="false">
      <c r="A72" s="0" t="s">
        <v>88</v>
      </c>
    </row>
    <row r="73" customFormat="false" ht="15" hidden="false" customHeight="false" outlineLevel="0" collapsed="false">
      <c r="A73" s="0" t="s">
        <v>142</v>
      </c>
    </row>
    <row r="74" customFormat="false" ht="15" hidden="false" customHeight="false" outlineLevel="0" collapsed="false">
      <c r="A74" s="0" t="s">
        <v>83</v>
      </c>
    </row>
    <row r="75" customFormat="false" ht="15" hidden="false" customHeight="false" outlineLevel="0" collapsed="false">
      <c r="A75" s="0" t="s">
        <v>143</v>
      </c>
    </row>
    <row r="76" customFormat="false" ht="15" hidden="false" customHeight="false" outlineLevel="0" collapsed="false">
      <c r="A76" s="0" t="s">
        <v>144</v>
      </c>
    </row>
    <row r="77" customFormat="false" ht="15" hidden="false" customHeight="false" outlineLevel="0" collapsed="false">
      <c r="A77" s="0" t="s">
        <v>145</v>
      </c>
    </row>
    <row r="78" customFormat="false" ht="15" hidden="false" customHeight="false" outlineLevel="0" collapsed="false">
      <c r="A78" s="0" t="s">
        <v>146</v>
      </c>
    </row>
    <row r="79" customFormat="false" ht="15" hidden="false" customHeight="false" outlineLevel="0" collapsed="false">
      <c r="A79" s="0" t="s">
        <v>147</v>
      </c>
    </row>
    <row r="80" customFormat="false" ht="15" hidden="false" customHeight="false" outlineLevel="0" collapsed="false">
      <c r="A80" s="0" t="s">
        <v>87</v>
      </c>
    </row>
    <row r="81" customFormat="false" ht="15" hidden="false" customHeight="false" outlineLevel="0" collapsed="false">
      <c r="A81" s="0" t="s">
        <v>148</v>
      </c>
    </row>
    <row r="82" customFormat="false" ht="15" hidden="false" customHeight="false" outlineLevel="0" collapsed="false">
      <c r="A82" s="0" t="s">
        <v>81</v>
      </c>
    </row>
    <row r="83" customFormat="false" ht="15" hidden="false" customHeight="false" outlineLevel="0" collapsed="false">
      <c r="A83" s="0" t="s">
        <v>100</v>
      </c>
    </row>
    <row r="84" customFormat="false" ht="15" hidden="false" customHeight="false" outlineLevel="0" collapsed="false">
      <c r="A84" s="0" t="s">
        <v>149</v>
      </c>
    </row>
    <row r="85" customFormat="false" ht="15" hidden="false" customHeight="false" outlineLevel="0" collapsed="false">
      <c r="A85" s="0" t="s">
        <v>53</v>
      </c>
    </row>
    <row r="86" customFormat="false" ht="15" hidden="false" customHeight="false" outlineLevel="0" collapsed="false">
      <c r="A86" s="0" t="s">
        <v>150</v>
      </c>
    </row>
    <row r="87" customFormat="false" ht="15" hidden="false" customHeight="false" outlineLevel="0" collapsed="false">
      <c r="A87" s="0" t="s">
        <v>101</v>
      </c>
    </row>
    <row r="88" customFormat="false" ht="15" hidden="false" customHeight="false" outlineLevel="0" collapsed="false">
      <c r="A88" s="0" t="s">
        <v>151</v>
      </c>
    </row>
    <row r="89" customFormat="false" ht="15" hidden="false" customHeight="false" outlineLevel="0" collapsed="false">
      <c r="A89" s="0" t="s">
        <v>99</v>
      </c>
    </row>
    <row r="90" customFormat="false" ht="15" hidden="false" customHeight="false" outlineLevel="0" collapsed="false">
      <c r="A90" s="0" t="s">
        <v>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5" activeCellId="0" sqref="D5"/>
    </sheetView>
  </sheetViews>
  <sheetFormatPr defaultRowHeight="15" zeroHeight="false" outlineLevelRow="0" outlineLevelCol="0"/>
  <cols>
    <col collapsed="false" customWidth="true" hidden="false" outlineLevel="0" max="1" min="1" style="78" width="53.86"/>
    <col collapsed="false" customWidth="true" hidden="false" outlineLevel="0" max="2" min="2" style="150" width="6.42"/>
    <col collapsed="false" customWidth="true" hidden="false" outlineLevel="0" max="3" min="3" style="150" width="11.71"/>
    <col collapsed="false" customWidth="true" hidden="false" outlineLevel="0" max="4" min="4" style="150" width="14.43"/>
    <col collapsed="false" customWidth="true" hidden="false" outlineLevel="0" max="1025" min="5" style="79" width="9.13"/>
  </cols>
  <sheetData>
    <row r="1" customFormat="false" ht="15.75" hidden="false" customHeight="false" outlineLevel="0" collapsed="false">
      <c r="A1" s="151" t="n">
        <v>42235</v>
      </c>
    </row>
    <row r="2" customFormat="false" ht="15.75" hidden="false" customHeight="false" outlineLevel="0" collapsed="false">
      <c r="A2" s="151" t="s">
        <v>152</v>
      </c>
    </row>
    <row r="3" customFormat="false" ht="8.25" hidden="false" customHeight="true" outlineLevel="0" collapsed="false">
      <c r="A3" s="151"/>
    </row>
    <row r="4" customFormat="false" ht="15.75" hidden="false" customHeight="false" outlineLevel="0" collapsed="false">
      <c r="A4" s="152" t="s">
        <v>153</v>
      </c>
      <c r="B4" s="152" t="s">
        <v>154</v>
      </c>
      <c r="C4" s="152" t="s">
        <v>155</v>
      </c>
      <c r="D4" s="152" t="s">
        <v>156</v>
      </c>
    </row>
    <row r="5" customFormat="false" ht="15.75" hidden="false" customHeight="false" outlineLevel="0" collapsed="false">
      <c r="A5" s="153" t="s">
        <v>57</v>
      </c>
      <c r="B5" s="154" t="n">
        <v>2492</v>
      </c>
      <c r="C5" s="154" t="n">
        <v>2268</v>
      </c>
      <c r="D5" s="155" t="n">
        <f aca="false">C5/B5</f>
        <v>0.910112359550562</v>
      </c>
    </row>
    <row r="6" customFormat="false" ht="15.75" hidden="false" customHeight="false" outlineLevel="0" collapsed="false">
      <c r="A6" s="153" t="s">
        <v>52</v>
      </c>
      <c r="B6" s="154" t="n">
        <v>475</v>
      </c>
      <c r="C6" s="154" t="n">
        <v>409</v>
      </c>
      <c r="D6" s="155" t="n">
        <f aca="false">C6/B6</f>
        <v>0.861052631578947</v>
      </c>
    </row>
    <row r="7" customFormat="false" ht="31.5" hidden="false" customHeight="false" outlineLevel="0" collapsed="false">
      <c r="A7" s="156" t="s">
        <v>157</v>
      </c>
      <c r="B7" s="154" t="n">
        <v>290</v>
      </c>
      <c r="C7" s="154" t="n">
        <v>273</v>
      </c>
      <c r="D7" s="155" t="n">
        <f aca="false">C7/B7</f>
        <v>0.941379310344828</v>
      </c>
    </row>
    <row r="8" customFormat="false" ht="15.75" hidden="false" customHeight="false" outlineLevel="0" collapsed="false">
      <c r="A8" s="153" t="s">
        <v>158</v>
      </c>
      <c r="B8" s="154" t="n">
        <v>225</v>
      </c>
      <c r="C8" s="154" t="n">
        <v>209</v>
      </c>
      <c r="D8" s="155" t="n">
        <f aca="false">C8/B8</f>
        <v>0.928888888888889</v>
      </c>
    </row>
    <row r="9" customFormat="false" ht="31.5" hidden="false" customHeight="false" outlineLevel="0" collapsed="false">
      <c r="A9" s="156" t="s">
        <v>159</v>
      </c>
      <c r="B9" s="154" t="n">
        <v>300</v>
      </c>
      <c r="C9" s="154" t="n">
        <v>220</v>
      </c>
      <c r="D9" s="155" t="n">
        <f aca="false">C9/B9</f>
        <v>0.733333333333333</v>
      </c>
    </row>
    <row r="10" customFormat="false" ht="14.25" hidden="false" customHeight="true" outlineLevel="0" collapsed="false">
      <c r="A10" s="153" t="s">
        <v>160</v>
      </c>
      <c r="B10" s="154" t="n">
        <v>300</v>
      </c>
      <c r="C10" s="154" t="n">
        <v>160</v>
      </c>
      <c r="D10" s="155" t="n">
        <f aca="false">C10/B10</f>
        <v>0.533333333333333</v>
      </c>
    </row>
    <row r="11" customFormat="false" ht="31.5" hidden="false" customHeight="false" outlineLevel="0" collapsed="false">
      <c r="A11" s="156" t="s">
        <v>161</v>
      </c>
      <c r="B11" s="154" t="n">
        <v>175</v>
      </c>
      <c r="C11" s="154" t="n">
        <v>131</v>
      </c>
      <c r="D11" s="155" t="n">
        <f aca="false">C11/B11</f>
        <v>0.748571428571429</v>
      </c>
    </row>
    <row r="12" customFormat="false" ht="15.75" hidden="false" customHeight="false" outlineLevel="0" collapsed="false">
      <c r="A12" s="153" t="s">
        <v>162</v>
      </c>
      <c r="B12" s="154" t="n">
        <v>225</v>
      </c>
      <c r="C12" s="154" t="n">
        <v>91</v>
      </c>
      <c r="D12" s="155" t="n">
        <f aca="false">C12/B12</f>
        <v>0.404444444444444</v>
      </c>
    </row>
    <row r="13" customFormat="false" ht="15.75" hidden="false" customHeight="false" outlineLevel="0" collapsed="false">
      <c r="A13" s="153" t="s">
        <v>163</v>
      </c>
      <c r="B13" s="154" t="n">
        <v>125</v>
      </c>
      <c r="C13" s="154" t="n">
        <v>55</v>
      </c>
      <c r="D13" s="155" t="n">
        <f aca="false">C13/B13</f>
        <v>0.44</v>
      </c>
    </row>
    <row r="14" customFormat="false" ht="15.75" hidden="false" customHeight="false" outlineLevel="0" collapsed="false">
      <c r="A14" s="153" t="s">
        <v>164</v>
      </c>
      <c r="B14" s="154" t="n">
        <v>115</v>
      </c>
      <c r="C14" s="154" t="n">
        <v>31</v>
      </c>
      <c r="D14" s="155" t="n">
        <f aca="false">C14/B14</f>
        <v>0.269565217391304</v>
      </c>
    </row>
    <row r="15" customFormat="false" ht="15.75" hidden="false" customHeight="false" outlineLevel="0" collapsed="false">
      <c r="A15" s="157" t="s">
        <v>29</v>
      </c>
      <c r="B15" s="158" t="n">
        <f aca="false">SUM(B5:B14)</f>
        <v>4722</v>
      </c>
      <c r="C15" s="158" t="n">
        <f aca="false">SUM(C5:C14)</f>
        <v>3847</v>
      </c>
      <c r="D15" s="159" t="n">
        <f aca="false">C15/B15</f>
        <v>0.814697162219399</v>
      </c>
    </row>
    <row r="18" customFormat="false" ht="15.75" hidden="false" customHeight="false" outlineLevel="0" collapsed="false">
      <c r="A18" s="151" t="s">
        <v>165</v>
      </c>
    </row>
    <row r="19" customFormat="false" ht="8.2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945138888888889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4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0" ySplit="4" topLeftCell="A5" activePane="bottomLeft" state="frozen"/>
      <selection pane="topLeft" activeCell="A1" activeCellId="0" sqref="A1"/>
      <selection pane="bottomLeft" activeCell="D44" activeCellId="0" sqref="D44"/>
    </sheetView>
  </sheetViews>
  <sheetFormatPr defaultRowHeight="15" zeroHeight="false" outlineLevelRow="0" outlineLevelCol="0"/>
  <cols>
    <col collapsed="false" customWidth="true" hidden="false" outlineLevel="0" max="1" min="1" style="160" width="36.85"/>
    <col collapsed="false" customWidth="true" hidden="false" outlineLevel="0" max="2" min="2" style="78" width="22.43"/>
    <col collapsed="false" customWidth="true" hidden="false" outlineLevel="0" max="3" min="3" style="150" width="7.29"/>
    <col collapsed="false" customWidth="true" hidden="false" outlineLevel="0" max="4" min="4" style="150" width="8.71"/>
    <col collapsed="false" customWidth="true" hidden="false" outlineLevel="0" max="5" min="5" style="150" width="9.59"/>
    <col collapsed="false" customWidth="true" hidden="false" outlineLevel="0" max="6" min="6" style="150" width="7.71"/>
    <col collapsed="false" customWidth="true" hidden="false" outlineLevel="0" max="7" min="7" style="150" width="10"/>
    <col collapsed="false" customWidth="false" hidden="false" outlineLevel="0" max="8" min="8" style="150" width="11.42"/>
    <col collapsed="false" customWidth="true" hidden="false" outlineLevel="0" max="9" min="9" style="150" width="9.42"/>
    <col collapsed="false" customWidth="true" hidden="false" outlineLevel="0" max="10" min="10" style="150" width="6.15"/>
    <col collapsed="false" customWidth="true" hidden="false" outlineLevel="0" max="64" min="11" style="79" width="9.13"/>
    <col collapsed="false" customWidth="true" hidden="false" outlineLevel="0" max="1025" min="65" style="0" width="9.64"/>
  </cols>
  <sheetData>
    <row r="1" customFormat="false" ht="8.25" hidden="false" customHeight="true" outlineLevel="0" collapsed="false">
      <c r="A1" s="161"/>
      <c r="B1" s="162"/>
    </row>
    <row r="2" customFormat="false" ht="15" hidden="false" customHeight="false" outlineLevel="0" collapsed="false">
      <c r="A2" s="161" t="s">
        <v>166</v>
      </c>
      <c r="B2" s="162"/>
    </row>
    <row r="3" customFormat="false" ht="15" hidden="false" customHeight="false" outlineLevel="0" collapsed="false">
      <c r="A3" s="161"/>
      <c r="B3" s="162"/>
      <c r="C3" s="150" t="s">
        <v>167</v>
      </c>
      <c r="D3" s="163" t="s">
        <v>168</v>
      </c>
      <c r="F3" s="150" t="s">
        <v>169</v>
      </c>
      <c r="H3" s="150" t="s">
        <v>167</v>
      </c>
      <c r="I3" s="150" t="s">
        <v>167</v>
      </c>
      <c r="J3" s="150" t="s">
        <v>167</v>
      </c>
    </row>
    <row r="4" customFormat="false" ht="38.25" hidden="false" customHeight="false" outlineLevel="0" collapsed="false">
      <c r="A4" s="164" t="s">
        <v>153</v>
      </c>
      <c r="B4" s="164" t="s">
        <v>170</v>
      </c>
      <c r="C4" s="164" t="s">
        <v>171</v>
      </c>
      <c r="D4" s="164" t="s">
        <v>172</v>
      </c>
      <c r="E4" s="164" t="s">
        <v>173</v>
      </c>
      <c r="F4" s="164" t="s">
        <v>174</v>
      </c>
      <c r="G4" s="164" t="s">
        <v>175</v>
      </c>
      <c r="H4" s="164" t="s">
        <v>176</v>
      </c>
      <c r="I4" s="164" t="s">
        <v>155</v>
      </c>
      <c r="J4" s="165" t="s">
        <v>177</v>
      </c>
    </row>
    <row r="5" customFormat="false" ht="15" hidden="false" customHeight="false" outlineLevel="0" collapsed="false">
      <c r="A5" s="166" t="s">
        <v>178</v>
      </c>
      <c r="B5" s="167" t="s">
        <v>179</v>
      </c>
      <c r="C5" s="168" t="n">
        <f aca="false">D5+E5</f>
        <v>2817</v>
      </c>
      <c r="D5" s="168" t="n">
        <f aca="false">D6+D7</f>
        <v>917</v>
      </c>
      <c r="E5" s="168" t="n">
        <f aca="false">E6+E7</f>
        <v>1900</v>
      </c>
      <c r="F5" s="168" t="n">
        <f aca="false">F6+F7</f>
        <v>185</v>
      </c>
      <c r="G5" s="169" t="n">
        <f aca="false">SUM(G8:G15)</f>
        <v>786.541</v>
      </c>
      <c r="H5" s="170" t="n">
        <f aca="false">C5/G5</f>
        <v>3.58150433353125</v>
      </c>
      <c r="I5" s="171" t="n">
        <f aca="false">I6+I7</f>
        <v>0</v>
      </c>
      <c r="J5" s="172" t="n">
        <f aca="false">I5/C5</f>
        <v>0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</row>
    <row r="6" customFormat="false" ht="15" hidden="false" customHeight="false" outlineLevel="0" collapsed="false">
      <c r="A6" s="174" t="s">
        <v>57</v>
      </c>
      <c r="B6" s="175"/>
      <c r="C6" s="171" t="n">
        <f aca="false">D6+E6</f>
        <v>2527</v>
      </c>
      <c r="D6" s="171" t="n">
        <v>727</v>
      </c>
      <c r="E6" s="171" t="n">
        <v>1800</v>
      </c>
      <c r="F6" s="171" t="n">
        <v>155</v>
      </c>
      <c r="G6" s="176"/>
      <c r="H6" s="177"/>
      <c r="I6" s="171"/>
      <c r="J6" s="172"/>
    </row>
    <row r="7" customFormat="false" ht="25.5" hidden="false" customHeight="false" outlineLevel="0" collapsed="false">
      <c r="A7" s="174" t="s">
        <v>157</v>
      </c>
      <c r="B7" s="175"/>
      <c r="C7" s="171" t="n">
        <f aca="false">D7+E7</f>
        <v>290</v>
      </c>
      <c r="D7" s="171" t="n">
        <v>190</v>
      </c>
      <c r="E7" s="171" t="n">
        <v>100</v>
      </c>
      <c r="F7" s="171" t="n">
        <v>30</v>
      </c>
      <c r="G7" s="176"/>
      <c r="H7" s="177"/>
      <c r="I7" s="171"/>
      <c r="J7" s="172"/>
    </row>
    <row r="8" customFormat="false" ht="15" hidden="false" customHeight="false" outlineLevel="0" collapsed="false">
      <c r="A8" s="174"/>
      <c r="B8" s="175" t="s">
        <v>178</v>
      </c>
      <c r="C8" s="171"/>
      <c r="D8" s="171"/>
      <c r="E8" s="171"/>
      <c r="F8" s="171"/>
      <c r="G8" s="176" t="n">
        <v>522.823</v>
      </c>
      <c r="H8" s="178"/>
      <c r="I8" s="171"/>
      <c r="J8" s="172"/>
    </row>
    <row r="9" customFormat="false" ht="15" hidden="false" customHeight="false" outlineLevel="0" collapsed="false">
      <c r="A9" s="174"/>
      <c r="B9" s="174" t="s">
        <v>180</v>
      </c>
      <c r="C9" s="171"/>
      <c r="D9" s="171"/>
      <c r="E9" s="171"/>
      <c r="F9" s="171"/>
      <c r="G9" s="176" t="n">
        <v>64.497</v>
      </c>
      <c r="H9" s="178"/>
      <c r="I9" s="171"/>
      <c r="J9" s="172"/>
    </row>
    <row r="10" customFormat="false" ht="15" hidden="false" customHeight="false" outlineLevel="0" collapsed="false">
      <c r="A10" s="174"/>
      <c r="B10" s="174" t="s">
        <v>181</v>
      </c>
      <c r="C10" s="171"/>
      <c r="D10" s="171"/>
      <c r="E10" s="171"/>
      <c r="F10" s="171"/>
      <c r="G10" s="176" t="n">
        <v>56.263</v>
      </c>
      <c r="H10" s="178"/>
      <c r="I10" s="171"/>
      <c r="J10" s="172"/>
    </row>
    <row r="11" customFormat="false" ht="15" hidden="false" customHeight="false" outlineLevel="0" collapsed="false">
      <c r="A11" s="174"/>
      <c r="B11" s="174" t="s">
        <v>182</v>
      </c>
      <c r="C11" s="171"/>
      <c r="D11" s="171"/>
      <c r="E11" s="171"/>
      <c r="F11" s="171"/>
      <c r="G11" s="176" t="n">
        <v>47.63</v>
      </c>
      <c r="H11" s="178"/>
      <c r="I11" s="171"/>
      <c r="J11" s="172"/>
    </row>
    <row r="12" customFormat="false" ht="15" hidden="false" customHeight="false" outlineLevel="0" collapsed="false">
      <c r="A12" s="174"/>
      <c r="B12" s="174" t="s">
        <v>183</v>
      </c>
      <c r="C12" s="171"/>
      <c r="D12" s="171"/>
      <c r="E12" s="171"/>
      <c r="F12" s="171"/>
      <c r="G12" s="176" t="n">
        <v>16.828</v>
      </c>
      <c r="H12" s="178"/>
      <c r="I12" s="171"/>
      <c r="J12" s="172"/>
    </row>
    <row r="13" customFormat="false" ht="15" hidden="false" customHeight="false" outlineLevel="0" collapsed="false">
      <c r="A13" s="174"/>
      <c r="B13" s="174" t="s">
        <v>184</v>
      </c>
      <c r="C13" s="171"/>
      <c r="D13" s="171"/>
      <c r="E13" s="171"/>
      <c r="F13" s="171"/>
      <c r="G13" s="176" t="n">
        <v>50.156</v>
      </c>
      <c r="H13" s="178"/>
      <c r="I13" s="171"/>
      <c r="J13" s="172"/>
    </row>
    <row r="14" customFormat="false" ht="15" hidden="false" customHeight="false" outlineLevel="0" collapsed="false">
      <c r="A14" s="174"/>
      <c r="B14" s="174" t="s">
        <v>185</v>
      </c>
      <c r="C14" s="171"/>
      <c r="D14" s="171"/>
      <c r="E14" s="171"/>
      <c r="F14" s="171"/>
      <c r="G14" s="176" t="n">
        <v>19.26</v>
      </c>
      <c r="H14" s="178"/>
      <c r="I14" s="171"/>
      <c r="J14" s="172"/>
    </row>
    <row r="15" customFormat="false" ht="15" hidden="false" customHeight="false" outlineLevel="0" collapsed="false">
      <c r="A15" s="174"/>
      <c r="B15" s="175" t="s">
        <v>186</v>
      </c>
      <c r="C15" s="171"/>
      <c r="D15" s="171"/>
      <c r="E15" s="171"/>
      <c r="F15" s="171"/>
      <c r="G15" s="176" t="n">
        <v>9.084</v>
      </c>
      <c r="H15" s="178"/>
      <c r="I15" s="171"/>
      <c r="J15" s="172"/>
    </row>
    <row r="16" customFormat="false" ht="15" hidden="false" customHeight="false" outlineLevel="0" collapsed="false">
      <c r="A16" s="166" t="s">
        <v>52</v>
      </c>
      <c r="B16" s="167" t="s">
        <v>179</v>
      </c>
      <c r="C16" s="168" t="n">
        <f aca="false">D16+E16</f>
        <v>475</v>
      </c>
      <c r="D16" s="168" t="n">
        <v>325</v>
      </c>
      <c r="E16" s="168" t="n">
        <v>150</v>
      </c>
      <c r="F16" s="168" t="n">
        <v>50</v>
      </c>
      <c r="G16" s="169" t="n">
        <f aca="false">SUM(G17:G21)</f>
        <v>163.195</v>
      </c>
      <c r="H16" s="170" t="n">
        <f aca="false">C16/G16</f>
        <v>2.91062838935016</v>
      </c>
      <c r="I16" s="171"/>
      <c r="J16" s="172" t="n">
        <f aca="false">I16/C16</f>
        <v>0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</row>
    <row r="17" customFormat="false" ht="15" hidden="false" customHeight="false" outlineLevel="0" collapsed="false">
      <c r="A17" s="174"/>
      <c r="B17" s="175" t="s">
        <v>187</v>
      </c>
      <c r="C17" s="171"/>
      <c r="D17" s="171"/>
      <c r="E17" s="171"/>
      <c r="F17" s="171"/>
      <c r="G17" s="176" t="n">
        <v>85.231</v>
      </c>
      <c r="H17" s="177"/>
      <c r="I17" s="171"/>
      <c r="J17" s="172"/>
    </row>
    <row r="18" customFormat="false" ht="15" hidden="false" customHeight="false" outlineLevel="0" collapsed="false">
      <c r="A18" s="174"/>
      <c r="B18" s="174" t="s">
        <v>188</v>
      </c>
      <c r="C18" s="171"/>
      <c r="D18" s="171"/>
      <c r="E18" s="171"/>
      <c r="F18" s="171"/>
      <c r="G18" s="176" t="n">
        <v>37.608</v>
      </c>
      <c r="H18" s="178"/>
      <c r="I18" s="171"/>
      <c r="J18" s="172"/>
    </row>
    <row r="19" customFormat="false" ht="15" hidden="false" customHeight="false" outlineLevel="0" collapsed="false">
      <c r="A19" s="174"/>
      <c r="B19" s="174" t="s">
        <v>189</v>
      </c>
      <c r="C19" s="171"/>
      <c r="D19" s="171"/>
      <c r="E19" s="171"/>
      <c r="F19" s="171"/>
      <c r="G19" s="176" t="n">
        <v>11.836</v>
      </c>
      <c r="H19" s="178"/>
      <c r="I19" s="171"/>
      <c r="J19" s="172"/>
    </row>
    <row r="20" customFormat="false" ht="15" hidden="false" customHeight="false" outlineLevel="0" collapsed="false">
      <c r="A20" s="174"/>
      <c r="B20" s="174" t="s">
        <v>190</v>
      </c>
      <c r="C20" s="171"/>
      <c r="D20" s="171"/>
      <c r="E20" s="171"/>
      <c r="F20" s="171"/>
      <c r="G20" s="176" t="n">
        <v>13.674</v>
      </c>
      <c r="H20" s="178"/>
      <c r="I20" s="171"/>
      <c r="J20" s="172"/>
    </row>
    <row r="21" customFormat="false" ht="15" hidden="false" customHeight="false" outlineLevel="0" collapsed="false">
      <c r="A21" s="174"/>
      <c r="B21" s="174" t="s">
        <v>191</v>
      </c>
      <c r="C21" s="171"/>
      <c r="D21" s="171"/>
      <c r="E21" s="171"/>
      <c r="F21" s="171"/>
      <c r="G21" s="176" t="n">
        <v>14.846</v>
      </c>
      <c r="H21" s="178"/>
      <c r="I21" s="171"/>
      <c r="J21" s="172"/>
    </row>
    <row r="22" customFormat="false" ht="15" hidden="false" customHeight="false" outlineLevel="0" collapsed="false">
      <c r="A22" s="166" t="s">
        <v>158</v>
      </c>
      <c r="B22" s="167" t="s">
        <v>179</v>
      </c>
      <c r="C22" s="168" t="n">
        <f aca="false">D22+E22</f>
        <v>225</v>
      </c>
      <c r="D22" s="168" t="n">
        <v>125</v>
      </c>
      <c r="E22" s="168" t="n">
        <v>100</v>
      </c>
      <c r="F22" s="168" t="n">
        <v>0</v>
      </c>
      <c r="G22" s="169" t="n">
        <f aca="false">SUM(G23:G26)</f>
        <v>106.408</v>
      </c>
      <c r="H22" s="170" t="n">
        <f aca="false">C22/G22</f>
        <v>2.11450266897226</v>
      </c>
      <c r="I22" s="171"/>
      <c r="J22" s="172" t="n">
        <f aca="false">I22/C22</f>
        <v>0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</row>
    <row r="23" customFormat="false" ht="15" hidden="false" customHeight="false" outlineLevel="0" collapsed="false">
      <c r="A23" s="174"/>
      <c r="B23" s="174" t="s">
        <v>192</v>
      </c>
      <c r="C23" s="171"/>
      <c r="D23" s="171"/>
      <c r="E23" s="171"/>
      <c r="F23" s="171"/>
      <c r="G23" s="176" t="n">
        <v>51.245</v>
      </c>
      <c r="H23" s="177"/>
      <c r="I23" s="171"/>
      <c r="J23" s="172"/>
    </row>
    <row r="24" customFormat="false" ht="15" hidden="false" customHeight="false" outlineLevel="0" collapsed="false">
      <c r="A24" s="174"/>
      <c r="B24" s="174" t="s">
        <v>193</v>
      </c>
      <c r="C24" s="171"/>
      <c r="D24" s="171"/>
      <c r="E24" s="171"/>
      <c r="F24" s="171"/>
      <c r="G24" s="176" t="n">
        <v>24.343</v>
      </c>
      <c r="H24" s="178"/>
      <c r="I24" s="171"/>
      <c r="J24" s="172"/>
    </row>
    <row r="25" customFormat="false" ht="15" hidden="false" customHeight="false" outlineLevel="0" collapsed="false">
      <c r="A25" s="174"/>
      <c r="B25" s="174" t="s">
        <v>194</v>
      </c>
      <c r="C25" s="171"/>
      <c r="D25" s="171"/>
      <c r="E25" s="171"/>
      <c r="F25" s="171"/>
      <c r="G25" s="176" t="n">
        <v>15.982</v>
      </c>
      <c r="H25" s="178"/>
      <c r="I25" s="171"/>
      <c r="J25" s="172"/>
    </row>
    <row r="26" customFormat="false" ht="15" hidden="false" customHeight="false" outlineLevel="0" collapsed="false">
      <c r="A26" s="174"/>
      <c r="B26" s="174" t="s">
        <v>195</v>
      </c>
      <c r="C26" s="171"/>
      <c r="D26" s="171"/>
      <c r="E26" s="171"/>
      <c r="F26" s="171"/>
      <c r="G26" s="176" t="n">
        <v>14.838</v>
      </c>
      <c r="H26" s="178"/>
      <c r="I26" s="171"/>
      <c r="J26" s="172"/>
    </row>
    <row r="27" customFormat="false" ht="27" hidden="false" customHeight="false" outlineLevel="0" collapsed="false">
      <c r="A27" s="166" t="s">
        <v>159</v>
      </c>
      <c r="B27" s="167" t="s">
        <v>179</v>
      </c>
      <c r="C27" s="168" t="n">
        <f aca="false">D27+E27</f>
        <v>300</v>
      </c>
      <c r="D27" s="168" t="n">
        <v>150</v>
      </c>
      <c r="E27" s="168" t="n">
        <v>150</v>
      </c>
      <c r="F27" s="168" t="n">
        <v>0</v>
      </c>
      <c r="G27" s="169" t="n">
        <f aca="false">G28+G29</f>
        <v>84.033</v>
      </c>
      <c r="H27" s="170" t="n">
        <f aca="false">C27/G27</f>
        <v>3.57002606119025</v>
      </c>
      <c r="I27" s="171"/>
      <c r="J27" s="172" t="n">
        <f aca="false">I27/C27</f>
        <v>0</v>
      </c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</row>
    <row r="28" customFormat="false" ht="15" hidden="false" customHeight="false" outlineLevel="0" collapsed="false">
      <c r="A28" s="174"/>
      <c r="B28" s="174" t="s">
        <v>196</v>
      </c>
      <c r="C28" s="171"/>
      <c r="D28" s="171"/>
      <c r="E28" s="171"/>
      <c r="F28" s="171"/>
      <c r="G28" s="176" t="n">
        <v>58.23</v>
      </c>
      <c r="H28" s="177"/>
      <c r="I28" s="171"/>
      <c r="J28" s="172"/>
    </row>
    <row r="29" customFormat="false" ht="15" hidden="false" customHeight="false" outlineLevel="0" collapsed="false">
      <c r="A29" s="174"/>
      <c r="B29" s="174" t="s">
        <v>197</v>
      </c>
      <c r="C29" s="171"/>
      <c r="D29" s="171"/>
      <c r="E29" s="171"/>
      <c r="F29" s="171"/>
      <c r="G29" s="176" t="n">
        <v>25.803</v>
      </c>
      <c r="H29" s="178"/>
      <c r="I29" s="171"/>
      <c r="J29" s="172"/>
    </row>
    <row r="30" customFormat="false" ht="27" hidden="false" customHeight="false" outlineLevel="0" collapsed="false">
      <c r="A30" s="166" t="s">
        <v>160</v>
      </c>
      <c r="B30" s="167" t="s">
        <v>179</v>
      </c>
      <c r="C30" s="168" t="n">
        <f aca="false">D30+E30</f>
        <v>300</v>
      </c>
      <c r="D30" s="168" t="n">
        <v>200</v>
      </c>
      <c r="E30" s="168" t="n">
        <v>100</v>
      </c>
      <c r="F30" s="168" t="n">
        <v>0</v>
      </c>
      <c r="G30" s="169" t="n">
        <f aca="false">G31+G32</f>
        <v>61.416</v>
      </c>
      <c r="H30" s="170" t="n">
        <f aca="false">C30/G30</f>
        <v>4.88472059398202</v>
      </c>
      <c r="I30" s="171"/>
      <c r="J30" s="172" t="n">
        <f aca="false">I30/C30</f>
        <v>0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</row>
    <row r="31" customFormat="false" ht="14.25" hidden="false" customHeight="true" outlineLevel="0" collapsed="false">
      <c r="A31" s="174"/>
      <c r="B31" s="174" t="s">
        <v>198</v>
      </c>
      <c r="C31" s="171"/>
      <c r="D31" s="171"/>
      <c r="E31" s="171"/>
      <c r="F31" s="171"/>
      <c r="G31" s="176" t="n">
        <v>39.252</v>
      </c>
      <c r="H31" s="177"/>
      <c r="I31" s="171"/>
      <c r="J31" s="172"/>
    </row>
    <row r="32" customFormat="false" ht="14.25" hidden="false" customHeight="true" outlineLevel="0" collapsed="false">
      <c r="A32" s="174"/>
      <c r="B32" s="174" t="s">
        <v>199</v>
      </c>
      <c r="C32" s="171"/>
      <c r="D32" s="171"/>
      <c r="E32" s="171"/>
      <c r="F32" s="171"/>
      <c r="G32" s="176" t="n">
        <v>22.164</v>
      </c>
      <c r="H32" s="178"/>
      <c r="I32" s="171"/>
      <c r="J32" s="172"/>
    </row>
    <row r="33" customFormat="false" ht="14.25" hidden="false" customHeight="true" outlineLevel="0" collapsed="false">
      <c r="A33" s="174"/>
      <c r="B33" s="174" t="s">
        <v>200</v>
      </c>
      <c r="C33" s="171"/>
      <c r="D33" s="171"/>
      <c r="E33" s="171"/>
      <c r="F33" s="171"/>
      <c r="G33" s="176" t="n">
        <v>21.483</v>
      </c>
      <c r="H33" s="178"/>
      <c r="I33" s="171"/>
      <c r="J33" s="172"/>
    </row>
    <row r="34" customFormat="false" ht="14.25" hidden="false" customHeight="true" outlineLevel="0" collapsed="false">
      <c r="A34" s="174"/>
      <c r="B34" s="174" t="s">
        <v>201</v>
      </c>
      <c r="C34" s="171"/>
      <c r="D34" s="171"/>
      <c r="E34" s="171"/>
      <c r="F34" s="171"/>
      <c r="G34" s="176" t="n">
        <v>8.785</v>
      </c>
      <c r="H34" s="178"/>
      <c r="I34" s="171"/>
      <c r="J34" s="172"/>
    </row>
    <row r="35" customFormat="false" ht="14.25" hidden="false" customHeight="true" outlineLevel="0" collapsed="false">
      <c r="A35" s="174"/>
      <c r="B35" s="174" t="s">
        <v>202</v>
      </c>
      <c r="C35" s="171"/>
      <c r="D35" s="171"/>
      <c r="E35" s="171"/>
      <c r="F35" s="171"/>
      <c r="G35" s="176" t="n">
        <v>15.316</v>
      </c>
      <c r="H35" s="178"/>
      <c r="I35" s="171"/>
      <c r="J35" s="172"/>
    </row>
    <row r="36" customFormat="false" ht="27" hidden="false" customHeight="false" outlineLevel="0" collapsed="false">
      <c r="A36" s="166" t="s">
        <v>161</v>
      </c>
      <c r="B36" s="167" t="s">
        <v>179</v>
      </c>
      <c r="C36" s="168" t="n">
        <f aca="false">D36+E36</f>
        <v>200</v>
      </c>
      <c r="D36" s="168" t="n">
        <v>100</v>
      </c>
      <c r="E36" s="168" t="n">
        <v>100</v>
      </c>
      <c r="F36" s="168" t="n">
        <v>25</v>
      </c>
      <c r="G36" s="169" t="n">
        <f aca="false">G38+G37</f>
        <v>22.981</v>
      </c>
      <c r="H36" s="170" t="n">
        <f aca="false">C36/G36</f>
        <v>8.70284147774248</v>
      </c>
      <c r="I36" s="171"/>
      <c r="J36" s="172" t="n">
        <f aca="false">I36/C36</f>
        <v>0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</row>
    <row r="37" customFormat="false" ht="15" hidden="false" customHeight="false" outlineLevel="0" collapsed="false">
      <c r="A37" s="174"/>
      <c r="B37" s="174" t="s">
        <v>203</v>
      </c>
      <c r="C37" s="171"/>
      <c r="D37" s="171"/>
      <c r="E37" s="171"/>
      <c r="F37" s="171"/>
      <c r="G37" s="176" t="n">
        <v>12.062</v>
      </c>
      <c r="H37" s="177"/>
      <c r="I37" s="171"/>
      <c r="J37" s="172"/>
    </row>
    <row r="38" customFormat="false" ht="15" hidden="false" customHeight="false" outlineLevel="0" collapsed="false">
      <c r="A38" s="174"/>
      <c r="B38" s="174" t="s">
        <v>204</v>
      </c>
      <c r="C38" s="171"/>
      <c r="D38" s="171"/>
      <c r="E38" s="171"/>
      <c r="F38" s="171"/>
      <c r="G38" s="176" t="n">
        <v>10.919</v>
      </c>
      <c r="H38" s="178"/>
      <c r="I38" s="171"/>
      <c r="J38" s="172"/>
    </row>
    <row r="39" customFormat="false" ht="27" hidden="false" customHeight="false" outlineLevel="0" collapsed="false">
      <c r="A39" s="166" t="s">
        <v>162</v>
      </c>
      <c r="B39" s="167" t="s">
        <v>179</v>
      </c>
      <c r="C39" s="168" t="n">
        <f aca="false">D39+E39</f>
        <v>225</v>
      </c>
      <c r="D39" s="168" t="n">
        <v>75</v>
      </c>
      <c r="E39" s="168" t="n">
        <v>150</v>
      </c>
      <c r="F39" s="168" t="n">
        <v>25</v>
      </c>
      <c r="G39" s="169" t="n">
        <f aca="false">G40+G41</f>
        <v>37.438</v>
      </c>
      <c r="H39" s="170" t="n">
        <f aca="false">C39/G39</f>
        <v>6.009936428228</v>
      </c>
      <c r="I39" s="171"/>
      <c r="J39" s="172" t="n">
        <f aca="false">I39/C39</f>
        <v>0</v>
      </c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</row>
    <row r="40" customFormat="false" ht="15" hidden="false" customHeight="false" outlineLevel="0" collapsed="false">
      <c r="A40" s="174"/>
      <c r="B40" s="174" t="s">
        <v>205</v>
      </c>
      <c r="C40" s="171"/>
      <c r="D40" s="171"/>
      <c r="E40" s="171"/>
      <c r="F40" s="171"/>
      <c r="G40" s="176" t="n">
        <v>27.262</v>
      </c>
      <c r="H40" s="177"/>
      <c r="I40" s="171"/>
      <c r="J40" s="172"/>
    </row>
    <row r="41" customFormat="false" ht="15" hidden="false" customHeight="false" outlineLevel="0" collapsed="false">
      <c r="A41" s="174"/>
      <c r="B41" s="174" t="s">
        <v>206</v>
      </c>
      <c r="C41" s="171"/>
      <c r="D41" s="171"/>
      <c r="E41" s="171"/>
      <c r="F41" s="171"/>
      <c r="G41" s="176" t="n">
        <v>10.176</v>
      </c>
      <c r="H41" s="178"/>
      <c r="I41" s="171"/>
      <c r="J41" s="172"/>
    </row>
    <row r="42" customFormat="false" ht="15" hidden="false" customHeight="false" outlineLevel="0" collapsed="false">
      <c r="A42" s="166" t="s">
        <v>163</v>
      </c>
      <c r="B42" s="167" t="s">
        <v>207</v>
      </c>
      <c r="C42" s="168" t="n">
        <f aca="false">D42+E42</f>
        <v>125</v>
      </c>
      <c r="D42" s="168" t="n">
        <v>25</v>
      </c>
      <c r="E42" s="168" t="n">
        <v>100</v>
      </c>
      <c r="F42" s="168" t="n">
        <v>30</v>
      </c>
      <c r="G42" s="169" t="n">
        <v>15.809</v>
      </c>
      <c r="H42" s="170" t="n">
        <f aca="false">C42/G42</f>
        <v>7.90688848124486</v>
      </c>
      <c r="I42" s="171"/>
      <c r="J42" s="172" t="n">
        <f aca="false">I42/C42</f>
        <v>0</v>
      </c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</row>
    <row r="43" customFormat="false" ht="15" hidden="false" customHeight="false" outlineLevel="0" collapsed="false">
      <c r="A43" s="166" t="s">
        <v>164</v>
      </c>
      <c r="B43" s="167" t="s">
        <v>208</v>
      </c>
      <c r="C43" s="168" t="n">
        <f aca="false">D43+E43</f>
        <v>65</v>
      </c>
      <c r="D43" s="168" t="n">
        <v>65</v>
      </c>
      <c r="E43" s="168"/>
      <c r="F43" s="168"/>
      <c r="G43" s="169" t="n">
        <v>32.213</v>
      </c>
      <c r="H43" s="170" t="n">
        <f aca="false">C43/G43</f>
        <v>2.01781889299351</v>
      </c>
      <c r="I43" s="171"/>
      <c r="J43" s="172" t="n">
        <f aca="false">I43/C43</f>
        <v>0</v>
      </c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</row>
    <row r="44" customFormat="false" ht="15" hidden="false" customHeight="false" outlineLevel="0" collapsed="false">
      <c r="A44" s="179" t="s">
        <v>29</v>
      </c>
      <c r="B44" s="180"/>
      <c r="C44" s="165" t="n">
        <f aca="false">C5+C16+C22+C27+C30+C36+C39+C42+C43</f>
        <v>4732</v>
      </c>
      <c r="D44" s="165"/>
      <c r="E44" s="165"/>
      <c r="F44" s="165"/>
      <c r="G44" s="181" t="n">
        <f aca="false">G5+G16+G22+G27+G30+G36+G39+G42+G43</f>
        <v>1310.034</v>
      </c>
      <c r="H44" s="182" t="n">
        <f aca="false">C44/G44</f>
        <v>3.61211999077887</v>
      </c>
      <c r="I44" s="165" t="n">
        <f aca="false">SUM(I5:I43)</f>
        <v>0</v>
      </c>
      <c r="J44" s="183" t="n">
        <f aca="false">I44/C44</f>
        <v>0</v>
      </c>
    </row>
    <row r="46" customFormat="false" ht="15" hidden="false" customHeight="false" outlineLevel="0" collapsed="false">
      <c r="A46" s="79" t="s">
        <v>209</v>
      </c>
    </row>
    <row r="47" customFormat="false" ht="15" hidden="false" customHeight="false" outlineLevel="0" collapsed="false">
      <c r="A47" s="79" t="s">
        <v>210</v>
      </c>
    </row>
  </sheetData>
  <printOptions headings="false" gridLines="false" gridLinesSet="true" horizontalCentered="false" verticalCentered="false"/>
  <pageMargins left="0.511805555555555" right="0.511805555555555" top="0.945138888888889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6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4" activeCellId="0" sqref="B4"/>
    </sheetView>
  </sheetViews>
  <sheetFormatPr defaultRowHeight="15" zeroHeight="false" outlineLevelRow="0" outlineLevelCol="0"/>
  <cols>
    <col collapsed="false" customWidth="true" hidden="false" outlineLevel="0" max="64" min="1" style="0" width="8.71"/>
    <col collapsed="false" customWidth="true" hidden="false" outlineLevel="0" max="1025" min="65" style="0" width="12.22"/>
  </cols>
  <sheetData>
    <row r="3" customFormat="false" ht="15" hidden="false" customHeight="false" outlineLevel="0" collapsed="false">
      <c r="B3" s="0" t="s">
        <v>211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7" colorId="64" zoomScale="120" zoomScaleNormal="120" zoomScalePageLayoutView="100" workbookViewId="0">
      <selection pane="topLeft" activeCell="E13" activeCellId="0" sqref="E13"/>
    </sheetView>
  </sheetViews>
  <sheetFormatPr defaultRowHeight="15" zeroHeight="false" outlineLevelRow="0" outlineLevelCol="0"/>
  <cols>
    <col collapsed="false" customWidth="true" hidden="false" outlineLevel="0" max="64" min="1" style="0" width="8.71"/>
    <col collapsed="false" customWidth="true" hidden="false" outlineLevel="0" max="1025" min="65" style="0" width="12.2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user</dc:creator>
  <dc:description/>
  <dc:language>ru-RU</dc:language>
  <cp:lastModifiedBy/>
  <dcterms:modified xsi:type="dcterms:W3CDTF">2020-08-21T16:22:51Z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